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heet1" sheetId="1" r:id="rId1"/>
    <sheet name="Cong khai du toan" sheetId="2" r:id="rId2"/>
    <sheet name="Cong khai quyet toan" sheetId="3" r:id="rId3"/>
    <sheet name="Công khai nguon khac" sheetId="4" r:id="rId4"/>
    <sheet name="Cong khai  TT21" sheetId="5" r:id="rId5"/>
  </sheets>
  <definedNames/>
  <calcPr fullCalcOnLoad="1"/>
</workbook>
</file>

<file path=xl/sharedStrings.xml><?xml version="1.0" encoding="utf-8"?>
<sst xmlns="http://schemas.openxmlformats.org/spreadsheetml/2006/main" count="1073" uniqueCount="257">
  <si>
    <t>Biểu số 2</t>
  </si>
  <si>
    <t>THÔNG BÁO</t>
  </si>
  <si>
    <t>(Đ/v tính : đồng)</t>
  </si>
  <si>
    <t>STT</t>
  </si>
  <si>
    <t>Chỉ tiêu</t>
  </si>
  <si>
    <t>Dự toán được giao</t>
  </si>
  <si>
    <t>Ghi chú</t>
  </si>
  <si>
    <t>A</t>
  </si>
  <si>
    <t>Dự toán thu</t>
  </si>
  <si>
    <t>I</t>
  </si>
  <si>
    <t>Tổng thu</t>
  </si>
  <si>
    <t>Thu phí, lệ phí</t>
  </si>
  <si>
    <t>(Chi tiết theo từng loại phí, lệ phí)</t>
  </si>
  <si>
    <t>Thu hoạt động sx, cung ứng dịch vụ</t>
  </si>
  <si>
    <t>(Chi tiết theo từng loại hình sx, dịch vụ)</t>
  </si>
  <si>
    <t>Thu viện trợ (chi tiết theo từng dự án)</t>
  </si>
  <si>
    <t>Thu sự nghiệp khác</t>
  </si>
  <si>
    <t xml:space="preserve"> (Chi tiết theo từng loại thu)</t>
  </si>
  <si>
    <t>II</t>
  </si>
  <si>
    <t>Số thu nộp NSNN</t>
  </si>
  <si>
    <t>Phí, lệ phí (chi tiết theo từng loại phí)</t>
  </si>
  <si>
    <t>Hoạt động sx, cung ứng dịch vụ</t>
  </si>
  <si>
    <t xml:space="preserve"> (chi tiết theo từng loại hình sx, dịch vụ)</t>
  </si>
  <si>
    <t xml:space="preserve">Hoạt động sự nghiệp khác </t>
  </si>
  <si>
    <t>(Chi tiết theo từng loại thu)</t>
  </si>
  <si>
    <t>III</t>
  </si>
  <si>
    <t>Số được để lại chi theo chế độ</t>
  </si>
  <si>
    <t xml:space="preserve">Hoạt động sx, cung ứng dịch vụ </t>
  </si>
  <si>
    <t>(chi tiết theo từng loại hình sx, dịch vụ)</t>
  </si>
  <si>
    <t>B</t>
  </si>
  <si>
    <t>Dự toán chi ngân sách nhà nước</t>
  </si>
  <si>
    <t>Loại….. Khoản…..</t>
  </si>
  <si>
    <t>Chi thanh toán cá nhân</t>
  </si>
  <si>
    <t>Mục………</t>
  </si>
  <si>
    <t>Chi nghiệp vụ chuyên môn</t>
  </si>
  <si>
    <t>Chi mua sắm sửa chữa lớn</t>
  </si>
  <si>
    <t>Chi khác</t>
  </si>
  <si>
    <t>Loại ….. Khoản….</t>
  </si>
  <si>
    <t>….</t>
  </si>
  <si>
    <t>C</t>
  </si>
  <si>
    <t>Dự toán chi nguồn khác (Nếu có)</t>
  </si>
  <si>
    <t xml:space="preserve">Ngày      tháng      năm </t>
  </si>
  <si>
    <t>Thủ trưởng đơn vị</t>
  </si>
  <si>
    <t>Biểu số 3</t>
  </si>
  <si>
    <t>CÔNG KHAI QUYẾT TOÁN THU - CHI NGUỒN NSNN, NGUỒN KHÁC</t>
  </si>
  <si>
    <t>NĂM ….</t>
  </si>
  <si>
    <t>Số liệu báo cáo quyết toán</t>
  </si>
  <si>
    <t>Số liệu quyết toán được duyệt</t>
  </si>
  <si>
    <t>Quyết toán thu</t>
  </si>
  <si>
    <t>Tổng số thu</t>
  </si>
  <si>
    <t>Quyết toán chi ngân sách nhà nước</t>
  </si>
  <si>
    <t>- Mục:</t>
  </si>
  <si>
    <t>+ Tiểu mục: …</t>
  </si>
  <si>
    <t>Quyết toán chi nguồn khác (Nếu có)</t>
  </si>
  <si>
    <r>
      <t xml:space="preserve">* </t>
    </r>
    <r>
      <rPr>
        <b/>
        <i/>
        <u val="single"/>
        <sz val="13"/>
        <rFont val="Times New Roman"/>
        <family val="1"/>
      </rPr>
      <t>Ghi chú:</t>
    </r>
    <r>
      <rPr>
        <sz val="13"/>
        <rFont val="Times New Roman"/>
        <family val="1"/>
      </rPr>
      <t xml:space="preserve"> Quyết toán chi nguồn NSNN bao gồm cả nguồn viện trợ.</t>
    </r>
  </si>
  <si>
    <t>CÔNG KHAI DỰ TOÁN THU - CHI NĂM 2014</t>
  </si>
  <si>
    <t>Loại 490 Khoản 492</t>
  </si>
  <si>
    <t>Ngày 22 tháng 01 năm 2014</t>
  </si>
  <si>
    <t>Trần Thị Trinh</t>
  </si>
  <si>
    <t>CéNG HßA X· HéI CHñ NGHÜA VIÖT NAM</t>
  </si>
  <si>
    <t>§éc lËp - Tù do - H¹nh phóc</t>
  </si>
  <si>
    <t>ch­¬ng: 622</t>
  </si>
  <si>
    <t>CÔNG KHAI DỰ TOÁN THU - CHI NĂM 2015</t>
  </si>
  <si>
    <t>Chi hỗ trợ và bổ sung</t>
  </si>
  <si>
    <t>Chi đầu tư mua sắm tài sản phục vụ chuyên môn</t>
  </si>
  <si>
    <t>Kinh phí tự chủ</t>
  </si>
  <si>
    <t>Kinh phí không tự chủ</t>
  </si>
  <si>
    <t>Ngày 19 tháng 01 năm 2015</t>
  </si>
  <si>
    <t>Số tiền</t>
  </si>
  <si>
    <t>Thu theo thỏa thuận</t>
  </si>
  <si>
    <t>-</t>
  </si>
  <si>
    <t>Khoản thu theo thỏa thuận</t>
  </si>
  <si>
    <t>Khoản thu theo thỏa thuận ( thu làm 02 kỳ)</t>
  </si>
  <si>
    <t>Tiền phụ phí phục vụ bán trú</t>
  </si>
  <si>
    <t>Tiền ăn bán trú</t>
  </si>
  <si>
    <t>Tiền nước uống</t>
  </si>
  <si>
    <t>CÔNG KHAI QUYẾT TOÁN THU - CHI NGUỒN NSNN NĂM 2014</t>
  </si>
  <si>
    <t>- Mục: 6000</t>
  </si>
  <si>
    <t>+ Tiểu mục: 6001</t>
  </si>
  <si>
    <t>+ Tiểu mục: 6051</t>
  </si>
  <si>
    <t>- Mục: 6100</t>
  </si>
  <si>
    <t>+ Tiểu mục: 6101</t>
  </si>
  <si>
    <t>+ Tiểu mục: 6106</t>
  </si>
  <si>
    <t>+ Tiểu mục: 6112</t>
  </si>
  <si>
    <t>+ Tiểu mục: 6113</t>
  </si>
  <si>
    <t>+ Tiểu mục: 6115</t>
  </si>
  <si>
    <t>+ Tiểu mục: 6117</t>
  </si>
  <si>
    <t>- Mục: 6250</t>
  </si>
  <si>
    <t>+ Tiểu mục: 6257</t>
  </si>
  <si>
    <t>- Mục: 6300</t>
  </si>
  <si>
    <t>+ Tiểu mục: 6301</t>
  </si>
  <si>
    <t>+ Tiểu mục: 6302</t>
  </si>
  <si>
    <t>+ Tiểu mục: 6303</t>
  </si>
  <si>
    <t>+ Tiểu mục: 6304</t>
  </si>
  <si>
    <t>- Mục: 6400</t>
  </si>
  <si>
    <t>- Mục: 6500</t>
  </si>
  <si>
    <t>+ Tiểu mục: 6501</t>
  </si>
  <si>
    <t>+ Tiểu mục: 6502</t>
  </si>
  <si>
    <t>+ Tiểu mục: 6504</t>
  </si>
  <si>
    <t>- Mục: 6550</t>
  </si>
  <si>
    <t>+ Tiểu mục: 6551</t>
  </si>
  <si>
    <t>+ Tiểu mục: 6552</t>
  </si>
  <si>
    <t>+ Tiểu mục: 6599</t>
  </si>
  <si>
    <t>- Mục: 6600</t>
  </si>
  <si>
    <t>+ Tiểu mục: 6601</t>
  </si>
  <si>
    <t>+ Tiểu mục: 6612</t>
  </si>
  <si>
    <t>+ Tiểu mục: 6617</t>
  </si>
  <si>
    <t>- Mục: 6650</t>
  </si>
  <si>
    <t>+ Tiểu mục: 6657</t>
  </si>
  <si>
    <t>+ Tiểu mục: 6699</t>
  </si>
  <si>
    <t>- Mục: 6700</t>
  </si>
  <si>
    <t>+ Tiểu mục: 6701</t>
  </si>
  <si>
    <t>+ Tiểu mục: 6702</t>
  </si>
  <si>
    <t>+ Tiểu mục: 6703</t>
  </si>
  <si>
    <t>+ Tiểu mục: 6704</t>
  </si>
  <si>
    <t>- Mục: 6750</t>
  </si>
  <si>
    <t>+ Tiểu mục: 6757</t>
  </si>
  <si>
    <t>+ Tiểu mục: 6799</t>
  </si>
  <si>
    <t>- Mục: 6900</t>
  </si>
  <si>
    <t>+ Tiểu mục: 6907</t>
  </si>
  <si>
    <t>+ Tiểu mục: 6912</t>
  </si>
  <si>
    <t>+ Tiểu mục: 6917</t>
  </si>
  <si>
    <t>+ Tiểu mục: 6921</t>
  </si>
  <si>
    <t>+ Tiểu mục: 6949</t>
  </si>
  <si>
    <t>- Mục: 7000</t>
  </si>
  <si>
    <t>+ Tiểu mục: 7001</t>
  </si>
  <si>
    <t>+ Tiểu mục: 7003</t>
  </si>
  <si>
    <t>+ Tiểu mục: 7004</t>
  </si>
  <si>
    <t>+ Tiểu mục: 7005</t>
  </si>
  <si>
    <t>+ Tiểu mục: 7006</t>
  </si>
  <si>
    <t>+ Tiểu mục: 7049</t>
  </si>
  <si>
    <t>- Mục: 7150</t>
  </si>
  <si>
    <t>+ Tiểu mục: 7165</t>
  </si>
  <si>
    <t>- Mục: 7750</t>
  </si>
  <si>
    <t>+ Tiểu mục: 7799</t>
  </si>
  <si>
    <t>Trần Thị trinh</t>
  </si>
  <si>
    <t>Kế toán</t>
  </si>
  <si>
    <t>Bùi Thị Oanh</t>
  </si>
  <si>
    <t>+ Tiểu mục: 6404</t>
  </si>
  <si>
    <t>NĂM HỌC 2014 - 2015</t>
  </si>
  <si>
    <t xml:space="preserve">CÔNG KHAI QUYẾT TOÁN CÁC KHOẢN THU - CHI NGUỒN ĐÓNG GÓP </t>
  </si>
  <si>
    <t>Chi theo tự nguyện</t>
  </si>
  <si>
    <t>Chi theo thỏa thuận</t>
  </si>
  <si>
    <t>Tiền chăm sóc sức khỏe ban đầu từ BHYT</t>
  </si>
  <si>
    <t>Ngày 02 tháng 06 năm 2015</t>
  </si>
  <si>
    <t>CÔNG KHAI DỰ TOÁN THU - CHI NĂM 2016</t>
  </si>
  <si>
    <t>Chi hoạt động chuyên môn</t>
  </si>
  <si>
    <t>Ngày 20 tháng 01 năm 2016</t>
  </si>
  <si>
    <t>CÔNG KHAI QUYẾT TOÁN THU - CHI NGUỒN NSNN NĂM 2015</t>
  </si>
  <si>
    <t>Ngày 04 tháng 3 năm 2016</t>
  </si>
  <si>
    <t>Ngày 02 tháng 02 năm 2015</t>
  </si>
  <si>
    <t>NĂM HỌC 2015 - 2016</t>
  </si>
  <si>
    <t>Tiền BHYT học sinh</t>
  </si>
  <si>
    <t>Ngày 02 tháng 6 năm 2016</t>
  </si>
  <si>
    <t>+ Tiểu mục: 6149</t>
  </si>
  <si>
    <t>+ Tiểu mục: 6449</t>
  </si>
  <si>
    <t>+ Tiểu mục: 7758</t>
  </si>
  <si>
    <t>Chi theo thực tế hàng tháng theo nguyên tắc thu đủ chi</t>
  </si>
  <si>
    <t>Chi theo kế hoạch và thực tế hàng tháng theo nguyên tắc thu đủ chi</t>
  </si>
  <si>
    <t>Chi tiền phụ phí phục vụ bán trú</t>
  </si>
  <si>
    <t>Chi tiền nước uống</t>
  </si>
  <si>
    <t xml:space="preserve">                                                       Biểu số 2</t>
  </si>
  <si>
    <t>10.000đ/hs/tháng</t>
  </si>
  <si>
    <t>Biểu số 6</t>
  </si>
  <si>
    <t>CỘNG HÒA XÃ HỘI CHỦ NGHĨA VIỆT NAM</t>
  </si>
  <si>
    <t>Độc lập - Tự do - Hạnh phúc</t>
  </si>
  <si>
    <t>Chương 622 – Khoản 492 – Loại 490</t>
  </si>
  <si>
    <t>(Dùng cho tổ chức, đơn vị cấp dưới của các tổ chức</t>
  </si>
  <si>
    <t>được ngân sách nhà nước hỗ trợ)</t>
  </si>
  <si>
    <t>ĐV tính: đồng</t>
  </si>
  <si>
    <t>Dự toán thu nguồn khác (nếu có)</t>
  </si>
  <si>
    <t>Thu hội phí</t>
  </si>
  <si>
    <t>Thu khác</t>
  </si>
  <si>
    <t>Loại 490, khoản 492</t>
  </si>
  <si>
    <t>1</t>
  </si>
  <si>
    <t>2</t>
  </si>
  <si>
    <t>3</t>
  </si>
  <si>
    <t>Chi mua sắm, sửa chữa lớn</t>
  </si>
  <si>
    <t>4</t>
  </si>
  <si>
    <t>5</t>
  </si>
  <si>
    <t>Chi hỗ trợ CPHT + HKPĐ</t>
  </si>
  <si>
    <t>Dự toán chi nguồn khác (nếu có)</t>
  </si>
  <si>
    <t xml:space="preserve">    Kế toán                                                        </t>
  </si>
  <si>
    <t>Ngày 20 tháng 01  năm 2016</t>
  </si>
  <si>
    <t>CÔNG KHAI QUYẾT TOÁN THU - CHI NGUỒN NSNN NĂM 2016</t>
  </si>
  <si>
    <t>+ Tiểu mục: 6256</t>
  </si>
  <si>
    <t>+ Tiểu mục: 7012</t>
  </si>
  <si>
    <t>- Mục: 7950</t>
  </si>
  <si>
    <t>+ Tiểu mục: 7953</t>
  </si>
  <si>
    <t>+ Tiểu mục: 7952</t>
  </si>
  <si>
    <t>+ Tiểu mục: 7756</t>
  </si>
  <si>
    <t>Ngày 20 tháng 2 năm 2017</t>
  </si>
  <si>
    <t>CÔNG KHAI DỰ TOÁN THU - CHI NĂM 2017</t>
  </si>
  <si>
    <t>Ngày 18 tháng 01 năm 2017</t>
  </si>
  <si>
    <t>Ngày 18 tháng 01  năm 2017</t>
  </si>
  <si>
    <t>BHYT học sinh</t>
  </si>
  <si>
    <t>BHYT đợt 1 của học sinh khối lớp1</t>
  </si>
  <si>
    <t xml:space="preserve">1 tháng </t>
  </si>
  <si>
    <t>Thu theo hướng dẫn</t>
  </si>
  <si>
    <t>2 tháng</t>
  </si>
  <si>
    <t>3 tháng</t>
  </si>
  <si>
    <t>BHYT đợt 2 học sinh toàn trường (12 tháng)</t>
  </si>
  <si>
    <t>Chi theo hướng dẫn</t>
  </si>
  <si>
    <t xml:space="preserve">Tiền nước uống </t>
  </si>
  <si>
    <t>CÔNG KHAI DỰ TOÁN THU - CHI NGÂN SÁCH QUÝ II NĂM 2018</t>
  </si>
  <si>
    <t>Ngày 02 tháng 7 năm 2018</t>
  </si>
  <si>
    <t>tR¦êNG TIÓU HäC Quang Trung</t>
  </si>
  <si>
    <t>CÔNG KHAI CÁC KHOẢN THU - CHI NGOÀI NSNN NĂM HỌC 2018 - 2019</t>
  </si>
  <si>
    <t>43.785đ/hs/tháng</t>
  </si>
  <si>
    <t>87.570đ/hs/tháng</t>
  </si>
  <si>
    <t>131.355đ/hs/tháng</t>
  </si>
  <si>
    <t>525.420đ/hs/năm</t>
  </si>
  <si>
    <t>2.1</t>
  </si>
  <si>
    <t xml:space="preserve">Tiền ăn </t>
  </si>
  <si>
    <t>20.000đ/hs/buổi</t>
  </si>
  <si>
    <t>2.2</t>
  </si>
  <si>
    <t>85.000đ/hs/tháng</t>
  </si>
  <si>
    <t>2.3</t>
  </si>
  <si>
    <t>2.4</t>
  </si>
  <si>
    <t>Tiền tiếnh Anh phonics</t>
  </si>
  <si>
    <t>70.000đ/hs/tháng</t>
  </si>
  <si>
    <t>Tiền tiếng Anh shelton</t>
  </si>
  <si>
    <t>140.000đ/hs/tháng</t>
  </si>
  <si>
    <t>Tiền tin học</t>
  </si>
  <si>
    <t>225.000đ/hs/năm</t>
  </si>
  <si>
    <t>2.5</t>
  </si>
  <si>
    <t>2.6</t>
  </si>
  <si>
    <t xml:space="preserve">Chi tiền ăn </t>
  </si>
  <si>
    <t>Chi tiền tin học</t>
  </si>
  <si>
    <t>Chi tiền tiếng Anh shelton</t>
  </si>
  <si>
    <t>Chi tiền tiếnh Anh phonics</t>
  </si>
  <si>
    <t>Ngày 26 tháng 9 năm 2018</t>
  </si>
  <si>
    <t>của trường tiểu học Quang Trung)</t>
  </si>
  <si>
    <t>Ngày 02 tháng 10 năm 2018</t>
  </si>
  <si>
    <t xml:space="preserve">(Kèm theo Quyết định số:201d/QĐ-THQT ngày 02/7/2018 </t>
  </si>
  <si>
    <t xml:space="preserve">(Kèm theo Quyết định số: 335/QĐ-THQT ngày 02/10/2018 </t>
  </si>
  <si>
    <t>(Kèm theo Quyết định số: 305/QĐ-THQT ngày 26/9/2018 của trường tiểu học Quang Trung)</t>
  </si>
  <si>
    <t>CÔNG KHAI DỰ TOÁN THU - CHI NGÂN SÁCH QUÝ III NĂM 2018</t>
  </si>
  <si>
    <t>CÔNG KHAI CÁC KHOẢN THU - CHI NGOÀI NSNN NĂM HỌC 2019 - 2020</t>
  </si>
  <si>
    <t>(Kèm theo Quyết định số: 390/QĐ-THQT ngày 30/9/2019 của trường tiểu học Quang Trung)</t>
  </si>
  <si>
    <t>46.935đ/hs/tháng</t>
  </si>
  <si>
    <t>93.870đ/hs/tháng</t>
  </si>
  <si>
    <t>140.805đ/hs/tháng</t>
  </si>
  <si>
    <t>563.220/hs/năm</t>
  </si>
  <si>
    <t>95.000đ/hs/tháng</t>
  </si>
  <si>
    <t>190.000đ/hs/tháng</t>
  </si>
  <si>
    <t>2.7</t>
  </si>
  <si>
    <t>2.8</t>
  </si>
  <si>
    <t>Tiền kỹ năng sống</t>
  </si>
  <si>
    <t>Tiền vệ sinh lớp học</t>
  </si>
  <si>
    <t>68.000đ/hs/tháng</t>
  </si>
  <si>
    <t>Chi tièn kỹ năng sống</t>
  </si>
  <si>
    <t>Chi tiền vệ sinh lớp học</t>
  </si>
  <si>
    <t>245.000đ/hs/năm</t>
  </si>
  <si>
    <t>Ngày 30 tháng 9 năm 2019</t>
  </si>
  <si>
    <t>Đơn vị: Trường Tiểu học Quang Trung</t>
  </si>
  <si>
    <t>tR¦êNG TIÓU HäC QUANG TRUNG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</si>
</sst>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60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i/>
      <u val="single"/>
      <sz val="13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2"/>
      <name val=".VnTime"/>
      <family val="2"/>
    </font>
    <font>
      <b/>
      <sz val="13"/>
      <name val=".VnTimeH"/>
      <family val="2"/>
    </font>
    <font>
      <b/>
      <sz val="13"/>
      <name val=".VnTime"/>
      <family val="2"/>
    </font>
    <font>
      <b/>
      <u val="single"/>
      <sz val="13"/>
      <name val=".VnTime"/>
      <family val="2"/>
    </font>
    <font>
      <sz val="12"/>
      <name val=".VnTime"/>
      <family val="2"/>
    </font>
    <font>
      <b/>
      <sz val="18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b/>
      <sz val="14"/>
      <name val=".VnTimeH"/>
      <family val="2"/>
    </font>
    <font>
      <b/>
      <sz val="14"/>
      <name val=".VnTime"/>
      <family val="2"/>
    </font>
    <font>
      <b/>
      <u val="single"/>
      <sz val="14"/>
      <name val=".VnTime"/>
      <family val="2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8" borderId="2" applyNumberFormat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57" applyFont="1">
      <alignment/>
      <protection/>
    </xf>
    <xf numFmtId="0" fontId="4" fillId="0" borderId="0" xfId="57" applyFont="1" applyAlignment="1">
      <alignment horizontal="left"/>
      <protection/>
    </xf>
    <xf numFmtId="0" fontId="4" fillId="0" borderId="0" xfId="57" applyFont="1" applyAlignment="1">
      <alignment horizontal="center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2" fillId="0" borderId="0" xfId="57" applyFont="1">
      <alignment/>
      <protection/>
    </xf>
    <xf numFmtId="0" fontId="7" fillId="0" borderId="11" xfId="57" applyFont="1" applyBorder="1" applyAlignment="1">
      <alignment horizontal="center"/>
      <protection/>
    </xf>
    <xf numFmtId="0" fontId="2" fillId="0" borderId="11" xfId="57" applyFont="1" applyBorder="1">
      <alignment/>
      <protection/>
    </xf>
    <xf numFmtId="0" fontId="7" fillId="0" borderId="12" xfId="57" applyFont="1" applyBorder="1" applyAlignment="1">
      <alignment horizontal="right"/>
      <protection/>
    </xf>
    <xf numFmtId="0" fontId="7" fillId="0" borderId="12" xfId="57" applyFont="1" applyBorder="1">
      <alignment/>
      <protection/>
    </xf>
    <xf numFmtId="0" fontId="7" fillId="0" borderId="0" xfId="57" applyFont="1">
      <alignment/>
      <protection/>
    </xf>
    <xf numFmtId="0" fontId="2" fillId="0" borderId="12" xfId="57" applyFont="1" applyBorder="1" applyAlignment="1">
      <alignment horizontal="right"/>
      <protection/>
    </xf>
    <xf numFmtId="0" fontId="2" fillId="0" borderId="12" xfId="57" applyFont="1" applyBorder="1">
      <alignment/>
      <protection/>
    </xf>
    <xf numFmtId="0" fontId="7" fillId="0" borderId="12" xfId="57" applyFont="1" applyBorder="1" applyAlignment="1">
      <alignment horizontal="center"/>
      <protection/>
    </xf>
    <xf numFmtId="0" fontId="2" fillId="0" borderId="13" xfId="57" applyFont="1" applyBorder="1" applyAlignment="1">
      <alignment horizontal="right"/>
      <protection/>
    </xf>
    <xf numFmtId="0" fontId="2" fillId="0" borderId="13" xfId="57" applyFont="1" applyBorder="1">
      <alignment/>
      <protection/>
    </xf>
    <xf numFmtId="0" fontId="1" fillId="0" borderId="0" xfId="57" applyFont="1" applyAlignment="1">
      <alignment/>
      <protection/>
    </xf>
    <xf numFmtId="0" fontId="6" fillId="0" borderId="0" xfId="57" applyFont="1" applyAlignment="1">
      <alignment horizontal="center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2" fillId="0" borderId="13" xfId="57" applyFont="1" applyBorder="1" applyAlignment="1">
      <alignment horizontal="center"/>
      <protection/>
    </xf>
    <xf numFmtId="0" fontId="2" fillId="0" borderId="14" xfId="57" applyFont="1" applyBorder="1" applyAlignment="1" quotePrefix="1">
      <alignment/>
      <protection/>
    </xf>
    <xf numFmtId="0" fontId="2" fillId="0" borderId="15" xfId="57" applyFont="1" applyBorder="1" applyAlignment="1">
      <alignment/>
      <protection/>
    </xf>
    <xf numFmtId="0" fontId="2" fillId="0" borderId="16" xfId="57" applyFont="1" applyBorder="1" applyAlignment="1" quotePrefix="1">
      <alignment/>
      <protection/>
    </xf>
    <xf numFmtId="0" fontId="2" fillId="0" borderId="17" xfId="57" applyFont="1" applyBorder="1" applyAlignment="1">
      <alignment/>
      <protection/>
    </xf>
    <xf numFmtId="0" fontId="3" fillId="0" borderId="0" xfId="57" applyFont="1" applyAlignment="1">
      <alignment horizontal="center"/>
      <protection/>
    </xf>
    <xf numFmtId="0" fontId="2" fillId="0" borderId="12" xfId="57" applyFont="1" applyBorder="1" applyAlignment="1">
      <alignment horizontal="center"/>
      <protection/>
    </xf>
    <xf numFmtId="0" fontId="7" fillId="0" borderId="14" xfId="57" applyFont="1" applyBorder="1" applyAlignment="1">
      <alignment horizontal="left"/>
      <protection/>
    </xf>
    <xf numFmtId="0" fontId="7" fillId="0" borderId="18" xfId="57" applyFont="1" applyBorder="1" applyAlignment="1">
      <alignment horizontal="left"/>
      <protection/>
    </xf>
    <xf numFmtId="0" fontId="7" fillId="0" borderId="15" xfId="57" applyFont="1" applyBorder="1" applyAlignment="1">
      <alignment horizontal="left"/>
      <protection/>
    </xf>
    <xf numFmtId="0" fontId="2" fillId="0" borderId="14" xfId="57" applyFont="1" applyBorder="1" applyAlignment="1">
      <alignment horizontal="left"/>
      <protection/>
    </xf>
    <xf numFmtId="0" fontId="2" fillId="0" borderId="18" xfId="57" applyFont="1" applyBorder="1" applyAlignment="1">
      <alignment horizontal="left"/>
      <protection/>
    </xf>
    <xf numFmtId="0" fontId="2" fillId="0" borderId="15" xfId="57" applyFont="1" applyBorder="1" applyAlignment="1">
      <alignment horizontal="left"/>
      <protection/>
    </xf>
    <xf numFmtId="0" fontId="10" fillId="0" borderId="0" xfId="57" applyFont="1" applyAlignment="1">
      <alignment horizontal="center"/>
      <protection/>
    </xf>
    <xf numFmtId="172" fontId="4" fillId="0" borderId="12" xfId="57" applyNumberFormat="1" applyFont="1" applyBorder="1" applyAlignment="1">
      <alignment horizontal="right"/>
      <protection/>
    </xf>
    <xf numFmtId="172" fontId="11" fillId="0" borderId="12" xfId="0" applyNumberFormat="1" applyFont="1" applyBorder="1" applyAlignment="1">
      <alignment horizontal="center" wrapText="1"/>
    </xf>
    <xf numFmtId="172" fontId="15" fillId="0" borderId="12" xfId="0" applyNumberFormat="1" applyFont="1" applyBorder="1" applyAlignment="1">
      <alignment horizontal="center" wrapText="1"/>
    </xf>
    <xf numFmtId="0" fontId="2" fillId="0" borderId="12" xfId="57" applyFont="1" applyBorder="1" applyAlignment="1" quotePrefix="1">
      <alignment horizontal="center"/>
      <protection/>
    </xf>
    <xf numFmtId="0" fontId="17" fillId="0" borderId="0" xfId="57" applyFont="1" applyAlignment="1">
      <alignment horizontal="center"/>
      <protection/>
    </xf>
    <xf numFmtId="172" fontId="15" fillId="0" borderId="12" xfId="41" applyNumberFormat="1" applyFont="1" applyBorder="1" applyAlignment="1">
      <alignment/>
    </xf>
    <xf numFmtId="172" fontId="2" fillId="0" borderId="12" xfId="57" applyNumberFormat="1" applyFont="1" applyBorder="1">
      <alignment/>
      <protection/>
    </xf>
    <xf numFmtId="172" fontId="7" fillId="0" borderId="12" xfId="57" applyNumberFormat="1" applyFont="1" applyBorder="1">
      <alignment/>
      <protection/>
    </xf>
    <xf numFmtId="172" fontId="11" fillId="0" borderId="12" xfId="41" applyNumberFormat="1" applyFont="1" applyBorder="1" applyAlignment="1">
      <alignment/>
    </xf>
    <xf numFmtId="172" fontId="7" fillId="0" borderId="0" xfId="57" applyNumberFormat="1" applyFont="1">
      <alignment/>
      <protection/>
    </xf>
    <xf numFmtId="0" fontId="2" fillId="0" borderId="11" xfId="57" applyFont="1" applyBorder="1" applyAlignment="1">
      <alignment horizontal="center"/>
      <protection/>
    </xf>
    <xf numFmtId="0" fontId="2" fillId="0" borderId="11" xfId="57" applyFont="1" applyBorder="1" applyAlignment="1" quotePrefix="1">
      <alignment/>
      <protection/>
    </xf>
    <xf numFmtId="172" fontId="15" fillId="0" borderId="11" xfId="41" applyNumberFormat="1" applyFont="1" applyBorder="1" applyAlignment="1">
      <alignment/>
    </xf>
    <xf numFmtId="172" fontId="2" fillId="0" borderId="11" xfId="57" applyNumberFormat="1" applyFont="1" applyBorder="1">
      <alignment/>
      <protection/>
    </xf>
    <xf numFmtId="0" fontId="2" fillId="0" borderId="13" xfId="57" applyFont="1" applyBorder="1" applyAlignment="1" quotePrefix="1">
      <alignment/>
      <protection/>
    </xf>
    <xf numFmtId="172" fontId="15" fillId="0" borderId="13" xfId="41" applyNumberFormat="1" applyFont="1" applyBorder="1" applyAlignment="1">
      <alignment/>
    </xf>
    <xf numFmtId="172" fontId="2" fillId="0" borderId="13" xfId="57" applyNumberFormat="1" applyFont="1" applyBorder="1">
      <alignment/>
      <protection/>
    </xf>
    <xf numFmtId="0" fontId="2" fillId="0" borderId="11" xfId="57" applyFont="1" applyBorder="1" applyAlignment="1">
      <alignment horizontal="right"/>
      <protection/>
    </xf>
    <xf numFmtId="172" fontId="11" fillId="0" borderId="11" xfId="41" applyNumberFormat="1" applyFont="1" applyBorder="1" applyAlignment="1">
      <alignment/>
    </xf>
    <xf numFmtId="172" fontId="7" fillId="0" borderId="11" xfId="57" applyNumberFormat="1" applyFont="1" applyBorder="1">
      <alignment/>
      <protection/>
    </xf>
    <xf numFmtId="0" fontId="2" fillId="0" borderId="19" xfId="57" applyFont="1" applyBorder="1" applyAlignment="1">
      <alignment horizontal="center"/>
      <protection/>
    </xf>
    <xf numFmtId="0" fontId="2" fillId="0" borderId="19" xfId="57" applyFont="1" applyBorder="1" applyAlignment="1" quotePrefix="1">
      <alignment/>
      <protection/>
    </xf>
    <xf numFmtId="172" fontId="15" fillId="0" borderId="19" xfId="41" applyNumberFormat="1" applyFont="1" applyBorder="1" applyAlignment="1">
      <alignment/>
    </xf>
    <xf numFmtId="172" fontId="2" fillId="0" borderId="19" xfId="57" applyNumberFormat="1" applyFont="1" applyBorder="1">
      <alignment/>
      <protection/>
    </xf>
    <xf numFmtId="0" fontId="2" fillId="0" borderId="19" xfId="57" applyFont="1" applyBorder="1" applyAlignment="1">
      <alignment horizontal="right"/>
      <protection/>
    </xf>
    <xf numFmtId="172" fontId="11" fillId="0" borderId="19" xfId="41" applyNumberFormat="1" applyFont="1" applyBorder="1" applyAlignment="1">
      <alignment/>
    </xf>
    <xf numFmtId="172" fontId="7" fillId="0" borderId="19" xfId="57" applyNumberFormat="1" applyFont="1" applyBorder="1">
      <alignment/>
      <protection/>
    </xf>
    <xf numFmtId="0" fontId="18" fillId="0" borderId="0" xfId="57" applyFont="1">
      <alignment/>
      <protection/>
    </xf>
    <xf numFmtId="3" fontId="2" fillId="0" borderId="12" xfId="57" applyNumberFormat="1" applyFont="1" applyBorder="1" applyAlignment="1">
      <alignment horizontal="right"/>
      <protection/>
    </xf>
    <xf numFmtId="3" fontId="7" fillId="0" borderId="12" xfId="57" applyNumberFormat="1" applyFont="1" applyBorder="1">
      <alignment/>
      <protection/>
    </xf>
    <xf numFmtId="3" fontId="7" fillId="0" borderId="0" xfId="57" applyNumberFormat="1" applyFont="1">
      <alignment/>
      <protection/>
    </xf>
    <xf numFmtId="3" fontId="2" fillId="0" borderId="12" xfId="57" applyNumberFormat="1" applyFont="1" applyBorder="1">
      <alignment/>
      <protection/>
    </xf>
    <xf numFmtId="172" fontId="15" fillId="0" borderId="13" xfId="0" applyNumberFormat="1" applyFont="1" applyBorder="1" applyAlignment="1">
      <alignment horizontal="center" wrapText="1"/>
    </xf>
    <xf numFmtId="0" fontId="7" fillId="0" borderId="14" xfId="57" applyFont="1" applyBorder="1" applyAlignment="1" quotePrefix="1">
      <alignment horizontal="left"/>
      <protection/>
    </xf>
    <xf numFmtId="0" fontId="5" fillId="0" borderId="0" xfId="57" applyFont="1" applyAlignment="1">
      <alignment horizontal="center"/>
      <protection/>
    </xf>
    <xf numFmtId="0" fontId="6" fillId="0" borderId="0" xfId="57" applyFont="1" applyAlignment="1">
      <alignment/>
      <protection/>
    </xf>
    <xf numFmtId="0" fontId="5" fillId="0" borderId="0" xfId="57" applyFont="1" applyAlignment="1">
      <alignment/>
      <protection/>
    </xf>
    <xf numFmtId="0" fontId="19" fillId="0" borderId="0" xfId="57" applyFont="1" applyAlignment="1">
      <alignment/>
      <protection/>
    </xf>
    <xf numFmtId="0" fontId="20" fillId="0" borderId="0" xfId="57" applyFont="1" applyAlignment="1">
      <alignment/>
      <protection/>
    </xf>
    <xf numFmtId="0" fontId="21" fillId="0" borderId="0" xfId="57" applyFont="1" applyAlignment="1">
      <alignment/>
      <protection/>
    </xf>
    <xf numFmtId="0" fontId="19" fillId="0" borderId="0" xfId="57" applyFont="1" applyAlignment="1">
      <alignment horizontal="center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3" fontId="1" fillId="0" borderId="12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0" fontId="7" fillId="0" borderId="19" xfId="57" applyFont="1" applyBorder="1" applyAlignment="1" quotePrefix="1">
      <alignment horizontal="left"/>
      <protection/>
    </xf>
    <xf numFmtId="0" fontId="2" fillId="0" borderId="20" xfId="57" applyFont="1" applyBorder="1" applyAlignment="1">
      <alignment horizontal="right"/>
      <protection/>
    </xf>
    <xf numFmtId="0" fontId="2" fillId="0" borderId="21" xfId="57" applyFont="1" applyBorder="1" applyAlignment="1" quotePrefix="1">
      <alignment/>
      <protection/>
    </xf>
    <xf numFmtId="0" fontId="2" fillId="0" borderId="22" xfId="57" applyFont="1" applyBorder="1" applyAlignment="1">
      <alignment/>
      <protection/>
    </xf>
    <xf numFmtId="172" fontId="15" fillId="0" borderId="20" xfId="41" applyNumberFormat="1" applyFont="1" applyBorder="1" applyAlignment="1">
      <alignment/>
    </xf>
    <xf numFmtId="172" fontId="2" fillId="0" borderId="20" xfId="57" applyNumberFormat="1" applyFont="1" applyBorder="1">
      <alignment/>
      <protection/>
    </xf>
    <xf numFmtId="0" fontId="2" fillId="0" borderId="13" xfId="57" applyFont="1" applyBorder="1" applyAlignment="1">
      <alignment/>
      <protection/>
    </xf>
    <xf numFmtId="0" fontId="2" fillId="0" borderId="11" xfId="57" applyFont="1" applyBorder="1" applyAlignment="1">
      <alignment/>
      <protection/>
    </xf>
    <xf numFmtId="0" fontId="20" fillId="0" borderId="0" xfId="57" applyFont="1" applyAlignment="1">
      <alignment horizontal="center"/>
      <protection/>
    </xf>
    <xf numFmtId="0" fontId="23" fillId="0" borderId="12" xfId="57" applyFont="1" applyBorder="1" applyAlignment="1">
      <alignment horizontal="center"/>
      <protection/>
    </xf>
    <xf numFmtId="0" fontId="23" fillId="0" borderId="14" xfId="57" applyFont="1" applyBorder="1" applyAlignment="1">
      <alignment horizontal="left"/>
      <protection/>
    </xf>
    <xf numFmtId="0" fontId="23" fillId="0" borderId="18" xfId="57" applyFont="1" applyBorder="1" applyAlignment="1">
      <alignment horizontal="left"/>
      <protection/>
    </xf>
    <xf numFmtId="0" fontId="23" fillId="0" borderId="15" xfId="57" applyFont="1" applyBorder="1" applyAlignment="1">
      <alignment horizontal="left"/>
      <protection/>
    </xf>
    <xf numFmtId="0" fontId="23" fillId="0" borderId="12" xfId="57" applyFont="1" applyBorder="1">
      <alignment/>
      <protection/>
    </xf>
    <xf numFmtId="0" fontId="23" fillId="0" borderId="12" xfId="57" applyFont="1" applyBorder="1" applyAlignment="1">
      <alignment horizontal="right"/>
      <protection/>
    </xf>
    <xf numFmtId="0" fontId="23" fillId="0" borderId="12" xfId="0" applyFont="1" applyBorder="1" applyAlignment="1">
      <alignment horizontal="center" wrapText="1"/>
    </xf>
    <xf numFmtId="0" fontId="23" fillId="0" borderId="16" xfId="57" applyFont="1" applyBorder="1" applyAlignment="1">
      <alignment horizontal="left"/>
      <protection/>
    </xf>
    <xf numFmtId="0" fontId="23" fillId="0" borderId="23" xfId="57" applyFont="1" applyBorder="1" applyAlignment="1">
      <alignment horizontal="left"/>
      <protection/>
    </xf>
    <xf numFmtId="0" fontId="23" fillId="0" borderId="17" xfId="57" applyFont="1" applyBorder="1" applyAlignment="1">
      <alignment horizontal="left"/>
      <protection/>
    </xf>
    <xf numFmtId="0" fontId="12" fillId="0" borderId="0" xfId="57" applyFont="1" applyAlignment="1">
      <alignment/>
      <protection/>
    </xf>
    <xf numFmtId="0" fontId="23" fillId="0" borderId="20" xfId="57" applyFont="1" applyBorder="1" applyAlignment="1">
      <alignment horizontal="center"/>
      <protection/>
    </xf>
    <xf numFmtId="0" fontId="23" fillId="0" borderId="20" xfId="57" applyFont="1" applyBorder="1">
      <alignment/>
      <protection/>
    </xf>
    <xf numFmtId="0" fontId="23" fillId="0" borderId="24" xfId="57" applyFont="1" applyBorder="1" applyAlignment="1">
      <alignment horizontal="right"/>
      <protection/>
    </xf>
    <xf numFmtId="0" fontId="23" fillId="0" borderId="24" xfId="57" applyFont="1" applyBorder="1">
      <alignment/>
      <protection/>
    </xf>
    <xf numFmtId="0" fontId="23" fillId="0" borderId="24" xfId="57" applyFont="1" applyBorder="1" applyAlignment="1">
      <alignment horizontal="center"/>
      <protection/>
    </xf>
    <xf numFmtId="0" fontId="23" fillId="0" borderId="25" xfId="57" applyFont="1" applyBorder="1" applyAlignment="1">
      <alignment horizontal="left"/>
      <protection/>
    </xf>
    <xf numFmtId="0" fontId="23" fillId="0" borderId="26" xfId="57" applyFont="1" applyBorder="1" applyAlignment="1">
      <alignment horizontal="left"/>
      <protection/>
    </xf>
    <xf numFmtId="0" fontId="23" fillId="0" borderId="27" xfId="57" applyFont="1" applyBorder="1" applyAlignment="1">
      <alignment horizontal="left"/>
      <protection/>
    </xf>
    <xf numFmtId="0" fontId="5" fillId="0" borderId="0" xfId="57" applyFont="1" applyAlignment="1">
      <alignment horizontal="center"/>
      <protection/>
    </xf>
    <xf numFmtId="0" fontId="2" fillId="0" borderId="14" xfId="57" applyFont="1" applyBorder="1" applyAlignment="1">
      <alignment horizontal="left"/>
      <protection/>
    </xf>
    <xf numFmtId="0" fontId="2" fillId="0" borderId="18" xfId="57" applyFont="1" applyBorder="1" applyAlignment="1">
      <alignment horizontal="left"/>
      <protection/>
    </xf>
    <xf numFmtId="0" fontId="2" fillId="0" borderId="15" xfId="57" applyFont="1" applyBorder="1" applyAlignment="1">
      <alignment horizontal="left"/>
      <protection/>
    </xf>
    <xf numFmtId="0" fontId="2" fillId="0" borderId="16" xfId="57" applyFont="1" applyBorder="1" applyAlignment="1">
      <alignment horizontal="left"/>
      <protection/>
    </xf>
    <xf numFmtId="0" fontId="2" fillId="0" borderId="23" xfId="57" applyFont="1" applyBorder="1" applyAlignment="1">
      <alignment horizontal="left"/>
      <protection/>
    </xf>
    <xf numFmtId="0" fontId="2" fillId="0" borderId="17" xfId="57" applyFont="1" applyBorder="1" applyAlignment="1">
      <alignment horizontal="left"/>
      <protection/>
    </xf>
    <xf numFmtId="0" fontId="6" fillId="0" borderId="0" xfId="57" applyFont="1" applyAlignment="1">
      <alignment horizontal="center"/>
      <protection/>
    </xf>
    <xf numFmtId="0" fontId="7" fillId="0" borderId="14" xfId="57" applyFont="1" applyBorder="1" applyAlignment="1">
      <alignment horizontal="left"/>
      <protection/>
    </xf>
    <xf numFmtId="0" fontId="7" fillId="0" borderId="18" xfId="57" applyFont="1" applyBorder="1" applyAlignment="1">
      <alignment horizontal="left"/>
      <protection/>
    </xf>
    <xf numFmtId="0" fontId="7" fillId="0" borderId="15" xfId="57" applyFont="1" applyBorder="1" applyAlignment="1">
      <alignment horizontal="left"/>
      <protection/>
    </xf>
    <xf numFmtId="0" fontId="7" fillId="0" borderId="28" xfId="57" applyFont="1" applyBorder="1" applyAlignment="1">
      <alignment horizontal="center" vertical="center" wrapText="1"/>
      <protection/>
    </xf>
    <xf numFmtId="0" fontId="7" fillId="0" borderId="29" xfId="57" applyFont="1" applyBorder="1" applyAlignment="1">
      <alignment horizontal="center" vertical="center" wrapText="1"/>
      <protection/>
    </xf>
    <xf numFmtId="0" fontId="7" fillId="0" borderId="30" xfId="57" applyFont="1" applyBorder="1" applyAlignment="1">
      <alignment horizontal="center" vertical="center" wrapText="1"/>
      <protection/>
    </xf>
    <xf numFmtId="0" fontId="7" fillId="0" borderId="31" xfId="57" applyFont="1" applyBorder="1" applyAlignment="1">
      <alignment horizontal="center"/>
      <protection/>
    </xf>
    <xf numFmtId="0" fontId="7" fillId="0" borderId="32" xfId="57" applyFont="1" applyBorder="1" applyAlignment="1">
      <alignment horizontal="center"/>
      <protection/>
    </xf>
    <xf numFmtId="0" fontId="7" fillId="0" borderId="33" xfId="57" applyFont="1" applyBorder="1" applyAlignment="1">
      <alignment horizontal="center"/>
      <protection/>
    </xf>
    <xf numFmtId="0" fontId="12" fillId="0" borderId="0" xfId="57" applyFont="1" applyAlignment="1">
      <alignment horizontal="left"/>
      <protection/>
    </xf>
    <xf numFmtId="0" fontId="12" fillId="0" borderId="0" xfId="57" applyFont="1" applyAlignment="1">
      <alignment horizontal="center"/>
      <protection/>
    </xf>
    <xf numFmtId="0" fontId="13" fillId="0" borderId="0" xfId="57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6" fillId="0" borderId="0" xfId="57" applyFont="1" applyAlignment="1">
      <alignment horizontal="center"/>
      <protection/>
    </xf>
    <xf numFmtId="0" fontId="2" fillId="0" borderId="14" xfId="57" applyFont="1" applyBorder="1" applyAlignment="1">
      <alignment horizontal="center"/>
      <protection/>
    </xf>
    <xf numFmtId="0" fontId="2" fillId="0" borderId="18" xfId="57" applyFont="1" applyBorder="1" applyAlignment="1">
      <alignment horizontal="center"/>
      <protection/>
    </xf>
    <xf numFmtId="0" fontId="2" fillId="0" borderId="15" xfId="57" applyFont="1" applyBorder="1" applyAlignment="1">
      <alignment horizontal="center"/>
      <protection/>
    </xf>
    <xf numFmtId="0" fontId="2" fillId="0" borderId="34" xfId="57" applyFont="1" applyBorder="1" applyAlignment="1" quotePrefix="1">
      <alignment horizontal="left"/>
      <protection/>
    </xf>
    <xf numFmtId="0" fontId="2" fillId="0" borderId="35" xfId="57" applyFont="1" applyBorder="1" applyAlignment="1" quotePrefix="1">
      <alignment horizontal="left"/>
      <protection/>
    </xf>
    <xf numFmtId="0" fontId="7" fillId="0" borderId="14" xfId="57" applyFont="1" applyBorder="1" applyAlignment="1" quotePrefix="1">
      <alignment horizontal="left"/>
      <protection/>
    </xf>
    <xf numFmtId="0" fontId="1" fillId="0" borderId="0" xfId="57" applyFont="1" applyAlignment="1">
      <alignment horizontal="center"/>
      <protection/>
    </xf>
    <xf numFmtId="0" fontId="2" fillId="0" borderId="19" xfId="57" applyFont="1" applyBorder="1" applyAlignment="1" quotePrefix="1">
      <alignment horizontal="left"/>
      <protection/>
    </xf>
    <xf numFmtId="0" fontId="7" fillId="0" borderId="19" xfId="57" applyFont="1" applyBorder="1" applyAlignment="1" quotePrefix="1">
      <alignment horizontal="left"/>
      <protection/>
    </xf>
    <xf numFmtId="0" fontId="7" fillId="0" borderId="19" xfId="57" applyFont="1" applyBorder="1" applyAlignment="1">
      <alignment horizontal="left"/>
      <protection/>
    </xf>
    <xf numFmtId="0" fontId="2" fillId="0" borderId="13" xfId="57" applyFont="1" applyBorder="1" applyAlignment="1" quotePrefix="1">
      <alignment horizontal="left"/>
      <protection/>
    </xf>
    <xf numFmtId="0" fontId="7" fillId="0" borderId="11" xfId="57" applyFont="1" applyBorder="1" applyAlignment="1" quotePrefix="1">
      <alignment horizontal="left"/>
      <protection/>
    </xf>
    <xf numFmtId="0" fontId="7" fillId="0" borderId="11" xfId="57" applyFont="1" applyBorder="1" applyAlignment="1">
      <alignment horizontal="left"/>
      <protection/>
    </xf>
    <xf numFmtId="0" fontId="4" fillId="0" borderId="0" xfId="57" applyFont="1" applyAlignment="1">
      <alignment horizontal="center"/>
      <protection/>
    </xf>
    <xf numFmtId="0" fontId="4" fillId="0" borderId="28" xfId="57" applyFont="1" applyBorder="1" applyAlignment="1">
      <alignment horizontal="center" vertical="center" wrapText="1"/>
      <protection/>
    </xf>
    <xf numFmtId="0" fontId="4" fillId="0" borderId="29" xfId="57" applyFont="1" applyBorder="1" applyAlignment="1">
      <alignment horizontal="center" vertical="center" wrapText="1"/>
      <protection/>
    </xf>
    <xf numFmtId="0" fontId="4" fillId="0" borderId="30" xfId="57" applyFont="1" applyBorder="1" applyAlignment="1">
      <alignment horizontal="center" vertical="center" wrapText="1"/>
      <protection/>
    </xf>
    <xf numFmtId="0" fontId="2" fillId="0" borderId="16" xfId="57" applyFont="1" applyBorder="1" applyAlignment="1" quotePrefix="1">
      <alignment horizontal="center"/>
      <protection/>
    </xf>
    <xf numFmtId="0" fontId="2" fillId="0" borderId="23" xfId="57" applyFont="1" applyBorder="1" applyAlignment="1" quotePrefix="1">
      <alignment horizontal="center"/>
      <protection/>
    </xf>
    <xf numFmtId="0" fontId="2" fillId="0" borderId="11" xfId="57" applyFont="1" applyBorder="1" applyAlignment="1" quotePrefix="1">
      <alignment horizontal="left"/>
      <protection/>
    </xf>
    <xf numFmtId="0" fontId="2" fillId="0" borderId="16" xfId="57" applyFont="1" applyBorder="1" applyAlignment="1" quotePrefix="1">
      <alignment horizontal="left"/>
      <protection/>
    </xf>
    <xf numFmtId="0" fontId="2" fillId="0" borderId="17" xfId="57" applyFont="1" applyBorder="1" applyAlignment="1" quotePrefix="1">
      <alignment horizontal="left"/>
      <protection/>
    </xf>
    <xf numFmtId="0" fontId="2" fillId="0" borderId="17" xfId="57" applyFont="1" applyBorder="1" applyAlignment="1" quotePrefix="1">
      <alignment horizontal="center"/>
      <protection/>
    </xf>
    <xf numFmtId="0" fontId="2" fillId="0" borderId="14" xfId="57" applyFont="1" applyBorder="1" applyAlignment="1" quotePrefix="1">
      <alignment horizontal="left"/>
      <protection/>
    </xf>
    <xf numFmtId="0" fontId="23" fillId="0" borderId="21" xfId="57" applyFont="1" applyBorder="1" applyAlignment="1">
      <alignment horizontal="left"/>
      <protection/>
    </xf>
    <xf numFmtId="0" fontId="23" fillId="0" borderId="36" xfId="57" applyFont="1" applyBorder="1" applyAlignment="1">
      <alignment horizontal="left"/>
      <protection/>
    </xf>
    <xf numFmtId="0" fontId="23" fillId="0" borderId="22" xfId="57" applyFont="1" applyBorder="1" applyAlignment="1">
      <alignment horizontal="left"/>
      <protection/>
    </xf>
    <xf numFmtId="0" fontId="23" fillId="0" borderId="12" xfId="57" applyFont="1" applyBorder="1" applyAlignment="1">
      <alignment horizontal="left"/>
      <protection/>
    </xf>
    <xf numFmtId="0" fontId="23" fillId="0" borderId="14" xfId="57" applyFont="1" applyBorder="1" applyAlignment="1">
      <alignment horizontal="left"/>
      <protection/>
    </xf>
    <xf numFmtId="0" fontId="23" fillId="0" borderId="18" xfId="57" applyFont="1" applyBorder="1" applyAlignment="1">
      <alignment horizontal="left"/>
      <protection/>
    </xf>
    <xf numFmtId="0" fontId="23" fillId="0" borderId="15" xfId="57" applyFont="1" applyBorder="1" applyAlignment="1">
      <alignment horizontal="left"/>
      <protection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ân Khai Dự Toán Đầu Nă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885825</xdr:colOff>
      <xdr:row>206</xdr:row>
      <xdr:rowOff>0</xdr:rowOff>
    </xdr:from>
    <xdr:to>
      <xdr:col>5</xdr:col>
      <xdr:colOff>3048000</xdr:colOff>
      <xdr:row>206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4876800" y="44672250"/>
          <a:ext cx="2162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3</xdr:row>
      <xdr:rowOff>0</xdr:rowOff>
    </xdr:from>
    <xdr:to>
      <xdr:col>6</xdr:col>
      <xdr:colOff>523875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886575" y="885825"/>
          <a:ext cx="1685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47</xdr:row>
      <xdr:rowOff>0</xdr:rowOff>
    </xdr:from>
    <xdr:to>
      <xdr:col>6</xdr:col>
      <xdr:colOff>523875</xdr:colOff>
      <xdr:row>47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886575" y="12001500"/>
          <a:ext cx="1685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5"/>
  <sheetViews>
    <sheetView tabSelected="1" zoomScalePageLayoutView="0" workbookViewId="0" topLeftCell="A322">
      <selection activeCell="J170" sqref="J170"/>
    </sheetView>
  </sheetViews>
  <sheetFormatPr defaultColWidth="9.140625" defaultRowHeight="12.75"/>
  <cols>
    <col min="2" max="2" width="8.7109375" style="0" customWidth="1"/>
    <col min="3" max="3" width="27.8515625" style="0" customWidth="1"/>
    <col min="4" max="4" width="7.7109375" style="0" customWidth="1"/>
    <col min="5" max="5" width="25.140625" style="0" customWidth="1"/>
    <col min="6" max="6" width="20.140625" style="0" customWidth="1"/>
  </cols>
  <sheetData>
    <row r="1" s="1" customFormat="1" ht="16.5">
      <c r="F1" s="24" t="s">
        <v>0</v>
      </c>
    </row>
    <row r="2" spans="1:6" s="1" customFormat="1" ht="23.25" customHeight="1">
      <c r="A2" s="142" t="s">
        <v>256</v>
      </c>
      <c r="B2" s="142"/>
      <c r="C2" s="142"/>
      <c r="D2" s="143" t="s">
        <v>59</v>
      </c>
      <c r="E2" s="144"/>
      <c r="F2" s="144"/>
    </row>
    <row r="3" spans="1:6" s="1" customFormat="1" ht="19.5" customHeight="1">
      <c r="A3" s="142" t="s">
        <v>61</v>
      </c>
      <c r="B3" s="142"/>
      <c r="C3" s="2"/>
      <c r="D3" s="145" t="s">
        <v>60</v>
      </c>
      <c r="E3" s="145"/>
      <c r="F3" s="145"/>
    </row>
    <row r="4" s="1" customFormat="1" ht="10.5" customHeight="1"/>
    <row r="5" spans="1:6" s="1" customFormat="1" ht="22.5">
      <c r="A5" s="146" t="s">
        <v>1</v>
      </c>
      <c r="B5" s="146"/>
      <c r="C5" s="146"/>
      <c r="D5" s="146"/>
      <c r="E5" s="146"/>
      <c r="F5" s="146"/>
    </row>
    <row r="6" spans="1:6" s="1" customFormat="1" ht="21" customHeight="1">
      <c r="A6" s="125" t="s">
        <v>62</v>
      </c>
      <c r="B6" s="125"/>
      <c r="C6" s="125"/>
      <c r="D6" s="125"/>
      <c r="E6" s="125"/>
      <c r="F6" s="125"/>
    </row>
    <row r="7" s="1" customFormat="1" ht="16.5">
      <c r="F7" s="32" t="s">
        <v>2</v>
      </c>
    </row>
    <row r="8" spans="1:6" s="5" customFormat="1" ht="22.5" customHeight="1">
      <c r="A8" s="4" t="s">
        <v>3</v>
      </c>
      <c r="B8" s="136" t="s">
        <v>4</v>
      </c>
      <c r="C8" s="137"/>
      <c r="D8" s="138"/>
      <c r="E8" s="4" t="s">
        <v>5</v>
      </c>
      <c r="F8" s="4" t="s">
        <v>6</v>
      </c>
    </row>
    <row r="9" spans="1:6" s="5" customFormat="1" ht="21" customHeight="1">
      <c r="A9" s="6" t="s">
        <v>7</v>
      </c>
      <c r="B9" s="139" t="s">
        <v>8</v>
      </c>
      <c r="C9" s="140"/>
      <c r="D9" s="141"/>
      <c r="E9" s="7"/>
      <c r="F9" s="7"/>
    </row>
    <row r="10" spans="1:6" s="10" customFormat="1" ht="21" customHeight="1">
      <c r="A10" s="13" t="s">
        <v>9</v>
      </c>
      <c r="B10" s="133" t="s">
        <v>10</v>
      </c>
      <c r="C10" s="134"/>
      <c r="D10" s="135"/>
      <c r="E10" s="9"/>
      <c r="F10" s="9"/>
    </row>
    <row r="11" spans="1:6" s="5" customFormat="1" ht="21" customHeight="1">
      <c r="A11" s="25">
        <v>1</v>
      </c>
      <c r="B11" s="126" t="s">
        <v>11</v>
      </c>
      <c r="C11" s="127"/>
      <c r="D11" s="128"/>
      <c r="E11" s="12"/>
      <c r="F11" s="12"/>
    </row>
    <row r="12" spans="1:6" s="5" customFormat="1" ht="21" customHeight="1">
      <c r="A12" s="25">
        <v>2</v>
      </c>
      <c r="B12" s="126" t="s">
        <v>13</v>
      </c>
      <c r="C12" s="127"/>
      <c r="D12" s="128"/>
      <c r="E12" s="12"/>
      <c r="F12" s="12"/>
    </row>
    <row r="13" spans="1:6" s="5" customFormat="1" ht="21" customHeight="1">
      <c r="A13" s="25">
        <v>3</v>
      </c>
      <c r="B13" s="126" t="s">
        <v>15</v>
      </c>
      <c r="C13" s="127"/>
      <c r="D13" s="128"/>
      <c r="E13" s="12"/>
      <c r="F13" s="12"/>
    </row>
    <row r="14" spans="1:6" s="5" customFormat="1" ht="21" customHeight="1">
      <c r="A14" s="25">
        <v>4</v>
      </c>
      <c r="B14" s="126" t="s">
        <v>16</v>
      </c>
      <c r="C14" s="127"/>
      <c r="D14" s="128"/>
      <c r="E14" s="12"/>
      <c r="F14" s="12"/>
    </row>
    <row r="15" spans="1:6" s="10" customFormat="1" ht="21" customHeight="1">
      <c r="A15" s="13" t="s">
        <v>18</v>
      </c>
      <c r="B15" s="133" t="s">
        <v>19</v>
      </c>
      <c r="C15" s="134"/>
      <c r="D15" s="135"/>
      <c r="E15" s="9"/>
      <c r="F15" s="9"/>
    </row>
    <row r="16" spans="1:6" s="5" customFormat="1" ht="21" customHeight="1">
      <c r="A16" s="25">
        <v>1</v>
      </c>
      <c r="B16" s="126" t="s">
        <v>20</v>
      </c>
      <c r="C16" s="127"/>
      <c r="D16" s="128"/>
      <c r="E16" s="12"/>
      <c r="F16" s="12"/>
    </row>
    <row r="17" spans="1:6" s="5" customFormat="1" ht="21" customHeight="1">
      <c r="A17" s="25">
        <v>2</v>
      </c>
      <c r="B17" s="126" t="s">
        <v>21</v>
      </c>
      <c r="C17" s="127"/>
      <c r="D17" s="128"/>
      <c r="E17" s="12"/>
      <c r="F17" s="12"/>
    </row>
    <row r="18" spans="1:6" s="5" customFormat="1" ht="21" customHeight="1">
      <c r="A18" s="25">
        <v>3</v>
      </c>
      <c r="B18" s="126" t="s">
        <v>23</v>
      </c>
      <c r="C18" s="127"/>
      <c r="D18" s="128"/>
      <c r="E18" s="12"/>
      <c r="F18" s="12"/>
    </row>
    <row r="19" spans="1:6" s="10" customFormat="1" ht="21" customHeight="1">
      <c r="A19" s="13" t="s">
        <v>25</v>
      </c>
      <c r="B19" s="133" t="s">
        <v>26</v>
      </c>
      <c r="C19" s="134"/>
      <c r="D19" s="135"/>
      <c r="E19" s="9"/>
      <c r="F19" s="9"/>
    </row>
    <row r="20" spans="1:6" s="5" customFormat="1" ht="21" customHeight="1">
      <c r="A20" s="25">
        <v>1</v>
      </c>
      <c r="B20" s="126" t="s">
        <v>20</v>
      </c>
      <c r="C20" s="127"/>
      <c r="D20" s="128"/>
      <c r="E20" s="12"/>
      <c r="F20" s="12"/>
    </row>
    <row r="21" spans="1:6" s="5" customFormat="1" ht="21" customHeight="1">
      <c r="A21" s="25">
        <v>2</v>
      </c>
      <c r="B21" s="126" t="s">
        <v>27</v>
      </c>
      <c r="C21" s="127"/>
      <c r="D21" s="128"/>
      <c r="E21" s="12"/>
      <c r="F21" s="12"/>
    </row>
    <row r="22" spans="1:6" s="5" customFormat="1" ht="21" customHeight="1">
      <c r="A22" s="25">
        <v>3</v>
      </c>
      <c r="B22" s="126" t="s">
        <v>15</v>
      </c>
      <c r="C22" s="127"/>
      <c r="D22" s="128"/>
      <c r="E22" s="12"/>
      <c r="F22" s="12"/>
    </row>
    <row r="23" spans="1:6" s="5" customFormat="1" ht="21" customHeight="1">
      <c r="A23" s="25">
        <v>4</v>
      </c>
      <c r="B23" s="126" t="s">
        <v>23</v>
      </c>
      <c r="C23" s="127"/>
      <c r="D23" s="128"/>
      <c r="E23" s="12"/>
      <c r="F23" s="12"/>
    </row>
    <row r="24" spans="1:6" s="10" customFormat="1" ht="21" customHeight="1">
      <c r="A24" s="13" t="s">
        <v>29</v>
      </c>
      <c r="B24" s="133" t="s">
        <v>30</v>
      </c>
      <c r="C24" s="134"/>
      <c r="D24" s="135"/>
      <c r="E24" s="9"/>
      <c r="F24" s="9"/>
    </row>
    <row r="25" spans="1:6" s="10" customFormat="1" ht="21" customHeight="1">
      <c r="A25" s="13" t="s">
        <v>9</v>
      </c>
      <c r="B25" s="133" t="s">
        <v>56</v>
      </c>
      <c r="C25" s="134"/>
      <c r="D25" s="135"/>
      <c r="E25" s="33">
        <f>E26+E31</f>
        <v>5351930000</v>
      </c>
      <c r="F25" s="9"/>
    </row>
    <row r="26" spans="1:6" s="10" customFormat="1" ht="21" customHeight="1">
      <c r="A26" s="13"/>
      <c r="B26" s="26" t="s">
        <v>65</v>
      </c>
      <c r="C26" s="27"/>
      <c r="D26" s="28"/>
      <c r="E26" s="33">
        <f>SUM(E27:E30)</f>
        <v>5345630000</v>
      </c>
      <c r="F26" s="9"/>
    </row>
    <row r="27" spans="1:6" s="5" customFormat="1" ht="21" customHeight="1">
      <c r="A27" s="25">
        <v>1</v>
      </c>
      <c r="B27" s="126" t="s">
        <v>32</v>
      </c>
      <c r="C27" s="127"/>
      <c r="D27" s="128"/>
      <c r="E27" s="35">
        <v>4702790000</v>
      </c>
      <c r="F27" s="12"/>
    </row>
    <row r="28" spans="1:6" s="5" customFormat="1" ht="21" customHeight="1">
      <c r="A28" s="25">
        <v>2</v>
      </c>
      <c r="B28" s="126" t="s">
        <v>34</v>
      </c>
      <c r="C28" s="127"/>
      <c r="D28" s="128"/>
      <c r="E28" s="35">
        <v>604000000</v>
      </c>
      <c r="F28" s="12"/>
    </row>
    <row r="29" spans="1:6" s="5" customFormat="1" ht="21" customHeight="1">
      <c r="A29" s="25">
        <v>3</v>
      </c>
      <c r="B29" s="126" t="s">
        <v>36</v>
      </c>
      <c r="C29" s="127"/>
      <c r="D29" s="128"/>
      <c r="E29" s="35">
        <v>18840000</v>
      </c>
      <c r="F29" s="12"/>
    </row>
    <row r="30" spans="1:6" s="5" customFormat="1" ht="21" customHeight="1">
      <c r="A30" s="25">
        <v>4</v>
      </c>
      <c r="B30" s="126" t="s">
        <v>64</v>
      </c>
      <c r="C30" s="127"/>
      <c r="D30" s="128"/>
      <c r="E30" s="35">
        <v>20000000</v>
      </c>
      <c r="F30" s="12"/>
    </row>
    <row r="31" spans="1:6" s="5" customFormat="1" ht="21" customHeight="1">
      <c r="A31" s="25"/>
      <c r="B31" s="26" t="s">
        <v>66</v>
      </c>
      <c r="C31" s="30"/>
      <c r="D31" s="31"/>
      <c r="E31" s="34">
        <f>SUM(E32)</f>
        <v>6300000</v>
      </c>
      <c r="F31" s="12"/>
    </row>
    <row r="32" spans="1:6" s="5" customFormat="1" ht="21" customHeight="1">
      <c r="A32" s="25">
        <v>1</v>
      </c>
      <c r="B32" s="126" t="s">
        <v>63</v>
      </c>
      <c r="C32" s="127"/>
      <c r="D32" s="128"/>
      <c r="E32" s="35">
        <v>6300000</v>
      </c>
      <c r="F32" s="12"/>
    </row>
    <row r="33" spans="1:6" s="5" customFormat="1" ht="21" customHeight="1">
      <c r="A33" s="19"/>
      <c r="B33" s="129"/>
      <c r="C33" s="130"/>
      <c r="D33" s="131"/>
      <c r="E33" s="15"/>
      <c r="F33" s="15"/>
    </row>
    <row r="34" s="1" customFormat="1" ht="16.5"/>
    <row r="35" spans="2:6" s="1" customFormat="1" ht="21" customHeight="1">
      <c r="B35" s="16"/>
      <c r="C35" s="16"/>
      <c r="D35" s="16"/>
      <c r="E35" s="132" t="s">
        <v>67</v>
      </c>
      <c r="F35" s="132"/>
    </row>
    <row r="36" spans="1:6" s="1" customFormat="1" ht="26.25" customHeight="1">
      <c r="A36" s="125" t="s">
        <v>136</v>
      </c>
      <c r="B36" s="125"/>
      <c r="C36" s="125"/>
      <c r="D36" s="60"/>
      <c r="E36" s="125" t="s">
        <v>42</v>
      </c>
      <c r="F36" s="125"/>
    </row>
    <row r="37" spans="1:6" s="1" customFormat="1" ht="70.5" customHeight="1">
      <c r="A37" s="125" t="s">
        <v>137</v>
      </c>
      <c r="B37" s="125"/>
      <c r="C37" s="125"/>
      <c r="D37" s="60"/>
      <c r="E37" s="125" t="s">
        <v>58</v>
      </c>
      <c r="F37" s="125"/>
    </row>
    <row r="40" s="1" customFormat="1" ht="16.5">
      <c r="F40" s="24" t="s">
        <v>0</v>
      </c>
    </row>
    <row r="41" spans="1:6" s="1" customFormat="1" ht="24.75" customHeight="1">
      <c r="A41" s="142" t="s">
        <v>256</v>
      </c>
      <c r="B41" s="142"/>
      <c r="C41" s="142"/>
      <c r="D41" s="143" t="s">
        <v>59</v>
      </c>
      <c r="E41" s="144"/>
      <c r="F41" s="144"/>
    </row>
    <row r="42" spans="1:6" s="1" customFormat="1" ht="23.25" customHeight="1">
      <c r="A42" s="142" t="s">
        <v>61</v>
      </c>
      <c r="B42" s="142"/>
      <c r="C42" s="2"/>
      <c r="D42" s="145" t="s">
        <v>60</v>
      </c>
      <c r="E42" s="145"/>
      <c r="F42" s="145"/>
    </row>
    <row r="43" s="1" customFormat="1" ht="16.5"/>
    <row r="44" spans="1:6" s="1" customFormat="1" ht="22.5">
      <c r="A44" s="146" t="s">
        <v>1</v>
      </c>
      <c r="B44" s="146"/>
      <c r="C44" s="146"/>
      <c r="D44" s="146"/>
      <c r="E44" s="146"/>
      <c r="F44" s="146"/>
    </row>
    <row r="45" spans="1:6" s="1" customFormat="1" ht="26.25" customHeight="1">
      <c r="A45" s="125" t="s">
        <v>55</v>
      </c>
      <c r="B45" s="125"/>
      <c r="C45" s="125"/>
      <c r="D45" s="125"/>
      <c r="E45" s="125"/>
      <c r="F45" s="125"/>
    </row>
    <row r="46" s="1" customFormat="1" ht="16.5"/>
    <row r="47" s="1" customFormat="1" ht="16.5">
      <c r="F47" s="32" t="s">
        <v>2</v>
      </c>
    </row>
    <row r="48" spans="1:6" s="5" customFormat="1" ht="22.5" customHeight="1">
      <c r="A48" s="4" t="s">
        <v>3</v>
      </c>
      <c r="B48" s="136" t="s">
        <v>4</v>
      </c>
      <c r="C48" s="137"/>
      <c r="D48" s="138"/>
      <c r="E48" s="4" t="s">
        <v>5</v>
      </c>
      <c r="F48" s="4" t="s">
        <v>6</v>
      </c>
    </row>
    <row r="49" spans="1:6" s="5" customFormat="1" ht="22.5" customHeight="1">
      <c r="A49" s="6" t="s">
        <v>7</v>
      </c>
      <c r="B49" s="139" t="s">
        <v>8</v>
      </c>
      <c r="C49" s="140"/>
      <c r="D49" s="141"/>
      <c r="E49" s="7"/>
      <c r="F49" s="7"/>
    </row>
    <row r="50" spans="1:6" s="10" customFormat="1" ht="22.5" customHeight="1">
      <c r="A50" s="13" t="s">
        <v>9</v>
      </c>
      <c r="B50" s="133" t="s">
        <v>10</v>
      </c>
      <c r="C50" s="134"/>
      <c r="D50" s="135"/>
      <c r="E50" s="9"/>
      <c r="F50" s="9"/>
    </row>
    <row r="51" spans="1:6" s="5" customFormat="1" ht="22.5" customHeight="1">
      <c r="A51" s="25">
        <v>1</v>
      </c>
      <c r="B51" s="126" t="s">
        <v>11</v>
      </c>
      <c r="C51" s="127"/>
      <c r="D51" s="128"/>
      <c r="E51" s="12"/>
      <c r="F51" s="12"/>
    </row>
    <row r="52" spans="1:6" s="5" customFormat="1" ht="22.5" customHeight="1">
      <c r="A52" s="25">
        <v>2</v>
      </c>
      <c r="B52" s="126" t="s">
        <v>13</v>
      </c>
      <c r="C52" s="127"/>
      <c r="D52" s="128"/>
      <c r="E52" s="12"/>
      <c r="F52" s="12"/>
    </row>
    <row r="53" spans="1:6" s="5" customFormat="1" ht="22.5" customHeight="1">
      <c r="A53" s="25">
        <v>3</v>
      </c>
      <c r="B53" s="126" t="s">
        <v>15</v>
      </c>
      <c r="C53" s="127"/>
      <c r="D53" s="128"/>
      <c r="E53" s="12"/>
      <c r="F53" s="12"/>
    </row>
    <row r="54" spans="1:6" s="5" customFormat="1" ht="22.5" customHeight="1">
      <c r="A54" s="25">
        <v>4</v>
      </c>
      <c r="B54" s="126" t="s">
        <v>16</v>
      </c>
      <c r="C54" s="127"/>
      <c r="D54" s="128"/>
      <c r="E54" s="12"/>
      <c r="F54" s="12"/>
    </row>
    <row r="55" spans="1:6" s="10" customFormat="1" ht="22.5" customHeight="1">
      <c r="A55" s="13" t="s">
        <v>18</v>
      </c>
      <c r="B55" s="133" t="s">
        <v>19</v>
      </c>
      <c r="C55" s="134"/>
      <c r="D55" s="135"/>
      <c r="E55" s="9"/>
      <c r="F55" s="9"/>
    </row>
    <row r="56" spans="1:6" s="5" customFormat="1" ht="22.5" customHeight="1">
      <c r="A56" s="25">
        <v>1</v>
      </c>
      <c r="B56" s="126" t="s">
        <v>20</v>
      </c>
      <c r="C56" s="127"/>
      <c r="D56" s="128"/>
      <c r="E56" s="12"/>
      <c r="F56" s="12"/>
    </row>
    <row r="57" spans="1:6" s="5" customFormat="1" ht="22.5" customHeight="1">
      <c r="A57" s="25">
        <v>2</v>
      </c>
      <c r="B57" s="126" t="s">
        <v>21</v>
      </c>
      <c r="C57" s="127"/>
      <c r="D57" s="128"/>
      <c r="E57" s="12"/>
      <c r="F57" s="12"/>
    </row>
    <row r="58" spans="1:6" s="5" customFormat="1" ht="22.5" customHeight="1">
      <c r="A58" s="25">
        <v>3</v>
      </c>
      <c r="B58" s="126" t="s">
        <v>23</v>
      </c>
      <c r="C58" s="127"/>
      <c r="D58" s="128"/>
      <c r="E58" s="12"/>
      <c r="F58" s="12"/>
    </row>
    <row r="59" spans="1:6" s="10" customFormat="1" ht="22.5" customHeight="1">
      <c r="A59" s="13" t="s">
        <v>25</v>
      </c>
      <c r="B59" s="133" t="s">
        <v>26</v>
      </c>
      <c r="C59" s="134"/>
      <c r="D59" s="135"/>
      <c r="E59" s="9"/>
      <c r="F59" s="9"/>
    </row>
    <row r="60" spans="1:6" s="5" customFormat="1" ht="22.5" customHeight="1">
      <c r="A60" s="25">
        <v>1</v>
      </c>
      <c r="B60" s="126" t="s">
        <v>20</v>
      </c>
      <c r="C60" s="127"/>
      <c r="D60" s="128"/>
      <c r="E60" s="12"/>
      <c r="F60" s="12"/>
    </row>
    <row r="61" spans="1:6" s="5" customFormat="1" ht="22.5" customHeight="1">
      <c r="A61" s="25">
        <v>2</v>
      </c>
      <c r="B61" s="126" t="s">
        <v>27</v>
      </c>
      <c r="C61" s="127"/>
      <c r="D61" s="128"/>
      <c r="E61" s="12"/>
      <c r="F61" s="12"/>
    </row>
    <row r="62" spans="1:6" s="5" customFormat="1" ht="22.5" customHeight="1">
      <c r="A62" s="25">
        <v>3</v>
      </c>
      <c r="B62" s="126" t="s">
        <v>15</v>
      </c>
      <c r="C62" s="127"/>
      <c r="D62" s="128"/>
      <c r="E62" s="12"/>
      <c r="F62" s="12"/>
    </row>
    <row r="63" spans="1:6" s="5" customFormat="1" ht="22.5" customHeight="1">
      <c r="A63" s="25">
        <v>4</v>
      </c>
      <c r="B63" s="126" t="s">
        <v>23</v>
      </c>
      <c r="C63" s="127"/>
      <c r="D63" s="128"/>
      <c r="E63" s="12"/>
      <c r="F63" s="12"/>
    </row>
    <row r="64" spans="1:6" s="10" customFormat="1" ht="22.5" customHeight="1">
      <c r="A64" s="13" t="s">
        <v>29</v>
      </c>
      <c r="B64" s="133" t="s">
        <v>30</v>
      </c>
      <c r="C64" s="134"/>
      <c r="D64" s="135"/>
      <c r="E64" s="9"/>
      <c r="F64" s="9"/>
    </row>
    <row r="65" spans="1:6" s="10" customFormat="1" ht="22.5" customHeight="1">
      <c r="A65" s="13" t="s">
        <v>9</v>
      </c>
      <c r="B65" s="133" t="s">
        <v>56</v>
      </c>
      <c r="C65" s="134"/>
      <c r="D65" s="135"/>
      <c r="E65" s="33">
        <f>SUM(E66:E69)</f>
        <v>5331150000</v>
      </c>
      <c r="F65" s="9"/>
    </row>
    <row r="66" spans="1:6" s="5" customFormat="1" ht="22.5" customHeight="1">
      <c r="A66" s="25">
        <v>1</v>
      </c>
      <c r="B66" s="126" t="s">
        <v>32</v>
      </c>
      <c r="C66" s="127"/>
      <c r="D66" s="128"/>
      <c r="E66" s="34">
        <v>4485070000</v>
      </c>
      <c r="F66" s="12"/>
    </row>
    <row r="67" spans="1:6" s="5" customFormat="1" ht="22.5" customHeight="1">
      <c r="A67" s="25">
        <v>2</v>
      </c>
      <c r="B67" s="126" t="s">
        <v>34</v>
      </c>
      <c r="C67" s="127"/>
      <c r="D67" s="128"/>
      <c r="E67" s="34">
        <v>761500000</v>
      </c>
      <c r="F67" s="12"/>
    </row>
    <row r="68" spans="1:6" s="5" customFormat="1" ht="22.5" customHeight="1">
      <c r="A68" s="25">
        <v>3</v>
      </c>
      <c r="B68" s="126" t="s">
        <v>63</v>
      </c>
      <c r="C68" s="127"/>
      <c r="D68" s="128"/>
      <c r="E68" s="34">
        <v>7560000</v>
      </c>
      <c r="F68" s="12"/>
    </row>
    <row r="69" spans="1:6" s="5" customFormat="1" ht="22.5" customHeight="1">
      <c r="A69" s="25">
        <v>4</v>
      </c>
      <c r="B69" s="126" t="s">
        <v>36</v>
      </c>
      <c r="C69" s="127"/>
      <c r="D69" s="128"/>
      <c r="E69" s="34">
        <v>77020000</v>
      </c>
      <c r="F69" s="12"/>
    </row>
    <row r="70" spans="1:6" s="5" customFormat="1" ht="22.5" customHeight="1">
      <c r="A70" s="19"/>
      <c r="B70" s="129"/>
      <c r="C70" s="130"/>
      <c r="D70" s="131"/>
      <c r="E70" s="15"/>
      <c r="F70" s="15"/>
    </row>
    <row r="71" s="1" customFormat="1" ht="16.5"/>
    <row r="72" spans="2:6" s="1" customFormat="1" ht="21" customHeight="1">
      <c r="B72" s="16"/>
      <c r="C72" s="16"/>
      <c r="D72" s="16"/>
      <c r="E72" s="132" t="s">
        <v>57</v>
      </c>
      <c r="F72" s="132"/>
    </row>
    <row r="73" spans="1:6" s="1" customFormat="1" ht="26.25" customHeight="1">
      <c r="A73" s="125" t="s">
        <v>136</v>
      </c>
      <c r="B73" s="125"/>
      <c r="C73" s="125"/>
      <c r="D73" s="60"/>
      <c r="E73" s="125" t="s">
        <v>42</v>
      </c>
      <c r="F73" s="125"/>
    </row>
    <row r="74" spans="1:6" s="1" customFormat="1" ht="76.5" customHeight="1">
      <c r="A74" s="125" t="s">
        <v>137</v>
      </c>
      <c r="B74" s="125"/>
      <c r="C74" s="125"/>
      <c r="D74" s="60"/>
      <c r="E74" s="125" t="s">
        <v>58</v>
      </c>
      <c r="F74" s="125"/>
    </row>
    <row r="75" spans="5:6" s="1" customFormat="1" ht="15" customHeight="1">
      <c r="E75" s="3"/>
      <c r="F75" s="3"/>
    </row>
    <row r="76" spans="5:6" s="1" customFormat="1" ht="15" customHeight="1">
      <c r="E76" s="3"/>
      <c r="F76" s="3"/>
    </row>
    <row r="77" spans="5:6" s="1" customFormat="1" ht="15" customHeight="1">
      <c r="E77" s="3"/>
      <c r="F77" s="3"/>
    </row>
    <row r="78" spans="5:6" s="1" customFormat="1" ht="15" customHeight="1">
      <c r="E78" s="3"/>
      <c r="F78" s="3"/>
    </row>
    <row r="79" spans="5:6" s="1" customFormat="1" ht="15" customHeight="1">
      <c r="E79" s="3"/>
      <c r="F79" s="3"/>
    </row>
    <row r="80" spans="5:6" s="1" customFormat="1" ht="15" customHeight="1">
      <c r="E80" s="3"/>
      <c r="F80" s="3"/>
    </row>
    <row r="81" spans="5:6" s="1" customFormat="1" ht="15" customHeight="1">
      <c r="E81" s="3"/>
      <c r="F81" s="3"/>
    </row>
    <row r="82" spans="5:6" s="1" customFormat="1" ht="15" customHeight="1">
      <c r="E82" s="3"/>
      <c r="F82" s="3"/>
    </row>
    <row r="83" spans="5:6" s="1" customFormat="1" ht="15" customHeight="1">
      <c r="E83" s="3"/>
      <c r="F83" s="3"/>
    </row>
    <row r="84" spans="5:6" s="1" customFormat="1" ht="15" customHeight="1">
      <c r="E84" s="3"/>
      <c r="F84" s="3"/>
    </row>
    <row r="85" spans="1:6" s="5" customFormat="1" ht="22.5" customHeight="1">
      <c r="A85" s="4" t="s">
        <v>3</v>
      </c>
      <c r="B85" s="136" t="s">
        <v>4</v>
      </c>
      <c r="C85" s="137"/>
      <c r="D85" s="138"/>
      <c r="E85" s="4" t="s">
        <v>5</v>
      </c>
      <c r="F85" s="4" t="s">
        <v>6</v>
      </c>
    </row>
    <row r="86" spans="1:6" s="5" customFormat="1" ht="22.5" customHeight="1">
      <c r="A86" s="6" t="s">
        <v>7</v>
      </c>
      <c r="B86" s="139" t="s">
        <v>8</v>
      </c>
      <c r="C86" s="140"/>
      <c r="D86" s="141"/>
      <c r="E86" s="7"/>
      <c r="F86" s="7"/>
    </row>
    <row r="87" spans="1:6" s="10" customFormat="1" ht="22.5" customHeight="1">
      <c r="A87" s="13" t="s">
        <v>9</v>
      </c>
      <c r="B87" s="133" t="s">
        <v>10</v>
      </c>
      <c r="C87" s="134"/>
      <c r="D87" s="135"/>
      <c r="E87" s="9"/>
      <c r="F87" s="9"/>
    </row>
    <row r="88" spans="1:6" s="5" customFormat="1" ht="22.5" customHeight="1">
      <c r="A88" s="25">
        <v>1</v>
      </c>
      <c r="B88" s="126" t="s">
        <v>11</v>
      </c>
      <c r="C88" s="127"/>
      <c r="D88" s="128"/>
      <c r="E88" s="12"/>
      <c r="F88" s="12"/>
    </row>
    <row r="89" spans="1:6" s="5" customFormat="1" ht="22.5" customHeight="1">
      <c r="A89" s="25"/>
      <c r="B89" s="126" t="s">
        <v>12</v>
      </c>
      <c r="C89" s="127"/>
      <c r="D89" s="128"/>
      <c r="E89" s="12"/>
      <c r="F89" s="12"/>
    </row>
    <row r="90" spans="1:6" s="5" customFormat="1" ht="22.5" customHeight="1">
      <c r="A90" s="25">
        <v>2</v>
      </c>
      <c r="B90" s="126" t="s">
        <v>13</v>
      </c>
      <c r="C90" s="127"/>
      <c r="D90" s="128"/>
      <c r="E90" s="12"/>
      <c r="F90" s="12"/>
    </row>
    <row r="91" spans="1:6" s="5" customFormat="1" ht="22.5" customHeight="1">
      <c r="A91" s="25"/>
      <c r="B91" s="126" t="s">
        <v>14</v>
      </c>
      <c r="C91" s="127"/>
      <c r="D91" s="128"/>
      <c r="E91" s="12"/>
      <c r="F91" s="12"/>
    </row>
    <row r="92" spans="1:6" s="5" customFormat="1" ht="22.5" customHeight="1">
      <c r="A92" s="25">
        <v>3</v>
      </c>
      <c r="B92" s="126" t="s">
        <v>15</v>
      </c>
      <c r="C92" s="127"/>
      <c r="D92" s="128"/>
      <c r="E92" s="12"/>
      <c r="F92" s="12"/>
    </row>
    <row r="93" spans="1:6" s="5" customFormat="1" ht="22.5" customHeight="1">
      <c r="A93" s="25">
        <v>4</v>
      </c>
      <c r="B93" s="126" t="s">
        <v>16</v>
      </c>
      <c r="C93" s="127"/>
      <c r="D93" s="128"/>
      <c r="E93" s="12"/>
      <c r="F93" s="12"/>
    </row>
    <row r="94" spans="1:6" s="5" customFormat="1" ht="22.5" customHeight="1">
      <c r="A94" s="25"/>
      <c r="B94" s="147" t="s">
        <v>17</v>
      </c>
      <c r="C94" s="148"/>
      <c r="D94" s="149"/>
      <c r="E94" s="12"/>
      <c r="F94" s="12"/>
    </row>
    <row r="95" spans="1:6" s="10" customFormat="1" ht="22.5" customHeight="1">
      <c r="A95" s="13" t="s">
        <v>18</v>
      </c>
      <c r="B95" s="133" t="s">
        <v>19</v>
      </c>
      <c r="C95" s="134"/>
      <c r="D95" s="135"/>
      <c r="E95" s="9"/>
      <c r="F95" s="9"/>
    </row>
    <row r="96" spans="1:6" s="5" customFormat="1" ht="22.5" customHeight="1">
      <c r="A96" s="25">
        <v>1</v>
      </c>
      <c r="B96" s="126" t="s">
        <v>20</v>
      </c>
      <c r="C96" s="127"/>
      <c r="D96" s="128"/>
      <c r="E96" s="12"/>
      <c r="F96" s="12"/>
    </row>
    <row r="97" spans="1:6" s="5" customFormat="1" ht="22.5" customHeight="1">
      <c r="A97" s="25">
        <v>2</v>
      </c>
      <c r="B97" s="126" t="s">
        <v>21</v>
      </c>
      <c r="C97" s="127"/>
      <c r="D97" s="128"/>
      <c r="E97" s="12"/>
      <c r="F97" s="12"/>
    </row>
    <row r="98" spans="1:6" s="5" customFormat="1" ht="22.5" customHeight="1">
      <c r="A98" s="25"/>
      <c r="B98" s="147" t="s">
        <v>22</v>
      </c>
      <c r="C98" s="148"/>
      <c r="D98" s="149"/>
      <c r="E98" s="12"/>
      <c r="F98" s="12"/>
    </row>
    <row r="99" spans="1:6" s="5" customFormat="1" ht="22.5" customHeight="1">
      <c r="A99" s="25">
        <v>3</v>
      </c>
      <c r="B99" s="126" t="s">
        <v>23</v>
      </c>
      <c r="C99" s="127"/>
      <c r="D99" s="128"/>
      <c r="E99" s="12"/>
      <c r="F99" s="12"/>
    </row>
    <row r="100" spans="1:6" s="5" customFormat="1" ht="22.5" customHeight="1">
      <c r="A100" s="25"/>
      <c r="B100" s="147" t="s">
        <v>24</v>
      </c>
      <c r="C100" s="148"/>
      <c r="D100" s="149"/>
      <c r="E100" s="12"/>
      <c r="F100" s="12"/>
    </row>
    <row r="101" spans="1:6" s="10" customFormat="1" ht="22.5" customHeight="1">
      <c r="A101" s="13" t="s">
        <v>25</v>
      </c>
      <c r="B101" s="133" t="s">
        <v>26</v>
      </c>
      <c r="C101" s="134"/>
      <c r="D101" s="135"/>
      <c r="E101" s="9"/>
      <c r="F101" s="9"/>
    </row>
    <row r="102" spans="1:6" s="5" customFormat="1" ht="22.5" customHeight="1">
      <c r="A102" s="25">
        <v>1</v>
      </c>
      <c r="B102" s="126" t="s">
        <v>20</v>
      </c>
      <c r="C102" s="127"/>
      <c r="D102" s="128"/>
      <c r="E102" s="12"/>
      <c r="F102" s="12"/>
    </row>
    <row r="103" spans="1:6" s="5" customFormat="1" ht="22.5" customHeight="1">
      <c r="A103" s="25">
        <v>2</v>
      </c>
      <c r="B103" s="126" t="s">
        <v>27</v>
      </c>
      <c r="C103" s="127"/>
      <c r="D103" s="128"/>
      <c r="E103" s="12"/>
      <c r="F103" s="12"/>
    </row>
    <row r="104" spans="1:6" s="5" customFormat="1" ht="22.5" customHeight="1">
      <c r="A104" s="25"/>
      <c r="B104" s="147" t="s">
        <v>28</v>
      </c>
      <c r="C104" s="148"/>
      <c r="D104" s="149"/>
      <c r="E104" s="12"/>
      <c r="F104" s="12"/>
    </row>
    <row r="105" spans="1:6" s="5" customFormat="1" ht="22.5" customHeight="1">
      <c r="A105" s="25">
        <v>3</v>
      </c>
      <c r="B105" s="126" t="s">
        <v>15</v>
      </c>
      <c r="C105" s="127"/>
      <c r="D105" s="128"/>
      <c r="E105" s="12"/>
      <c r="F105" s="12"/>
    </row>
    <row r="106" spans="1:6" s="5" customFormat="1" ht="22.5" customHeight="1">
      <c r="A106" s="25">
        <v>4</v>
      </c>
      <c r="B106" s="126" t="s">
        <v>23</v>
      </c>
      <c r="C106" s="127"/>
      <c r="D106" s="128"/>
      <c r="E106" s="12"/>
      <c r="F106" s="12"/>
    </row>
    <row r="107" spans="1:6" s="5" customFormat="1" ht="22.5" customHeight="1">
      <c r="A107" s="25"/>
      <c r="B107" s="147" t="s">
        <v>24</v>
      </c>
      <c r="C107" s="148"/>
      <c r="D107" s="149"/>
      <c r="E107" s="12"/>
      <c r="F107" s="12"/>
    </row>
    <row r="108" spans="1:6" s="10" customFormat="1" ht="22.5" customHeight="1">
      <c r="A108" s="13" t="s">
        <v>29</v>
      </c>
      <c r="B108" s="133" t="s">
        <v>30</v>
      </c>
      <c r="C108" s="134"/>
      <c r="D108" s="135"/>
      <c r="E108" s="9"/>
      <c r="F108" s="9"/>
    </row>
    <row r="109" spans="1:6" s="10" customFormat="1" ht="22.5" customHeight="1">
      <c r="A109" s="13" t="s">
        <v>9</v>
      </c>
      <c r="B109" s="133" t="s">
        <v>56</v>
      </c>
      <c r="C109" s="134"/>
      <c r="D109" s="135"/>
      <c r="E109" s="9"/>
      <c r="F109" s="9"/>
    </row>
    <row r="110" spans="1:6" s="5" customFormat="1" ht="22.5" customHeight="1">
      <c r="A110" s="25">
        <v>1</v>
      </c>
      <c r="B110" s="126" t="s">
        <v>32</v>
      </c>
      <c r="C110" s="127"/>
      <c r="D110" s="128"/>
      <c r="E110" s="12"/>
      <c r="F110" s="12"/>
    </row>
    <row r="111" spans="1:6" s="5" customFormat="1" ht="22.5" customHeight="1">
      <c r="A111" s="25"/>
      <c r="B111" s="126" t="s">
        <v>33</v>
      </c>
      <c r="C111" s="127"/>
      <c r="D111" s="128"/>
      <c r="E111" s="12"/>
      <c r="F111" s="12"/>
    </row>
    <row r="112" spans="1:6" s="5" customFormat="1" ht="22.5" customHeight="1">
      <c r="A112" s="25">
        <v>2</v>
      </c>
      <c r="B112" s="126" t="s">
        <v>34</v>
      </c>
      <c r="C112" s="127"/>
      <c r="D112" s="128"/>
      <c r="E112" s="12"/>
      <c r="F112" s="12"/>
    </row>
    <row r="113" spans="1:6" s="5" customFormat="1" ht="22.5" customHeight="1">
      <c r="A113" s="25"/>
      <c r="B113" s="126" t="s">
        <v>33</v>
      </c>
      <c r="C113" s="127"/>
      <c r="D113" s="128"/>
      <c r="E113" s="12"/>
      <c r="F113" s="12"/>
    </row>
    <row r="114" spans="1:6" s="5" customFormat="1" ht="22.5" customHeight="1">
      <c r="A114" s="25">
        <v>3</v>
      </c>
      <c r="B114" s="126" t="s">
        <v>35</v>
      </c>
      <c r="C114" s="127"/>
      <c r="D114" s="128"/>
      <c r="E114" s="12"/>
      <c r="F114" s="12"/>
    </row>
    <row r="115" spans="1:6" s="5" customFormat="1" ht="22.5" customHeight="1">
      <c r="A115" s="25"/>
      <c r="B115" s="126" t="s">
        <v>33</v>
      </c>
      <c r="C115" s="127"/>
      <c r="D115" s="128"/>
      <c r="E115" s="12"/>
      <c r="F115" s="12"/>
    </row>
    <row r="116" spans="1:6" s="5" customFormat="1" ht="22.5" customHeight="1">
      <c r="A116" s="25">
        <v>4</v>
      </c>
      <c r="B116" s="126" t="s">
        <v>36</v>
      </c>
      <c r="C116" s="127"/>
      <c r="D116" s="128"/>
      <c r="E116" s="12"/>
      <c r="F116" s="12"/>
    </row>
    <row r="117" spans="1:6" s="10" customFormat="1" ht="22.5" customHeight="1">
      <c r="A117" s="13" t="s">
        <v>18</v>
      </c>
      <c r="B117" s="133" t="s">
        <v>37</v>
      </c>
      <c r="C117" s="134"/>
      <c r="D117" s="135"/>
      <c r="E117" s="9"/>
      <c r="F117" s="9"/>
    </row>
    <row r="118" spans="1:6" s="5" customFormat="1" ht="22.5" customHeight="1">
      <c r="A118" s="25"/>
      <c r="B118" s="126" t="s">
        <v>38</v>
      </c>
      <c r="C118" s="127"/>
      <c r="D118" s="128"/>
      <c r="E118" s="12"/>
      <c r="F118" s="12"/>
    </row>
    <row r="119" spans="1:6" s="10" customFormat="1" ht="22.5" customHeight="1">
      <c r="A119" s="13" t="s">
        <v>39</v>
      </c>
      <c r="B119" s="133" t="s">
        <v>40</v>
      </c>
      <c r="C119" s="134"/>
      <c r="D119" s="135"/>
      <c r="E119" s="9"/>
      <c r="F119" s="9"/>
    </row>
    <row r="120" spans="1:6" s="5" customFormat="1" ht="22.5" customHeight="1">
      <c r="A120" s="25">
        <v>1</v>
      </c>
      <c r="B120" s="126" t="s">
        <v>32</v>
      </c>
      <c r="C120" s="127"/>
      <c r="D120" s="128"/>
      <c r="E120" s="12"/>
      <c r="F120" s="12"/>
    </row>
    <row r="121" spans="1:6" s="5" customFormat="1" ht="22.5" customHeight="1">
      <c r="A121" s="25"/>
      <c r="B121" s="126" t="s">
        <v>33</v>
      </c>
      <c r="C121" s="127"/>
      <c r="D121" s="128"/>
      <c r="E121" s="12"/>
      <c r="F121" s="12"/>
    </row>
    <row r="122" spans="1:6" s="5" customFormat="1" ht="22.5" customHeight="1">
      <c r="A122" s="25">
        <v>2</v>
      </c>
      <c r="B122" s="126" t="s">
        <v>34</v>
      </c>
      <c r="C122" s="127"/>
      <c r="D122" s="128"/>
      <c r="E122" s="12"/>
      <c r="F122" s="12"/>
    </row>
    <row r="123" spans="1:6" s="5" customFormat="1" ht="22.5" customHeight="1">
      <c r="A123" s="25"/>
      <c r="B123" s="126" t="s">
        <v>33</v>
      </c>
      <c r="C123" s="127"/>
      <c r="D123" s="128"/>
      <c r="E123" s="12"/>
      <c r="F123" s="12"/>
    </row>
    <row r="124" spans="1:6" s="5" customFormat="1" ht="22.5" customHeight="1">
      <c r="A124" s="25">
        <v>3</v>
      </c>
      <c r="B124" s="126" t="s">
        <v>35</v>
      </c>
      <c r="C124" s="127"/>
      <c r="D124" s="128"/>
      <c r="E124" s="12"/>
      <c r="F124" s="12"/>
    </row>
    <row r="125" spans="1:6" s="5" customFormat="1" ht="22.5" customHeight="1">
      <c r="A125" s="25"/>
      <c r="B125" s="126" t="s">
        <v>33</v>
      </c>
      <c r="C125" s="127"/>
      <c r="D125" s="128"/>
      <c r="E125" s="12"/>
      <c r="F125" s="12"/>
    </row>
    <row r="126" spans="1:6" s="5" customFormat="1" ht="22.5" customHeight="1">
      <c r="A126" s="19">
        <v>4</v>
      </c>
      <c r="B126" s="129" t="s">
        <v>36</v>
      </c>
      <c r="C126" s="130"/>
      <c r="D126" s="131"/>
      <c r="E126" s="15"/>
      <c r="F126" s="15"/>
    </row>
    <row r="127" s="1" customFormat="1" ht="16.5"/>
    <row r="128" s="1" customFormat="1" ht="16.5"/>
    <row r="129" spans="2:6" s="1" customFormat="1" ht="16.5">
      <c r="B129" s="16"/>
      <c r="C129" s="16"/>
      <c r="D129" s="16"/>
      <c r="E129" s="17" t="s">
        <v>41</v>
      </c>
      <c r="F129" s="16"/>
    </row>
    <row r="130" s="1" customFormat="1" ht="16.5">
      <c r="E130" s="3" t="s">
        <v>42</v>
      </c>
    </row>
    <row r="131" s="1" customFormat="1" ht="16.5"/>
    <row r="132" s="1" customFormat="1" ht="16.5"/>
    <row r="133" s="1" customFormat="1" ht="16.5"/>
    <row r="134" s="1" customFormat="1" ht="16.5"/>
    <row r="135" s="1" customFormat="1" ht="16.5"/>
    <row r="136" s="1" customFormat="1" ht="16.5"/>
    <row r="137" s="1" customFormat="1" ht="16.5"/>
    <row r="138" s="1" customFormat="1" ht="16.5"/>
    <row r="139" s="1" customFormat="1" ht="16.5"/>
    <row r="169" s="1" customFormat="1" ht="16.5">
      <c r="F169" s="24" t="s">
        <v>0</v>
      </c>
    </row>
    <row r="170" spans="1:6" s="1" customFormat="1" ht="23.25" customHeight="1">
      <c r="A170" s="142" t="s">
        <v>256</v>
      </c>
      <c r="B170" s="142"/>
      <c r="C170" s="142"/>
      <c r="D170" s="143" t="s">
        <v>59</v>
      </c>
      <c r="E170" s="144"/>
      <c r="F170" s="144"/>
    </row>
    <row r="171" spans="1:6" s="1" customFormat="1" ht="19.5" customHeight="1">
      <c r="A171" s="142" t="s">
        <v>61</v>
      </c>
      <c r="B171" s="142"/>
      <c r="C171" s="2"/>
      <c r="D171" s="145" t="s">
        <v>60</v>
      </c>
      <c r="E171" s="145"/>
      <c r="F171" s="145"/>
    </row>
    <row r="172" s="1" customFormat="1" ht="10.5" customHeight="1"/>
    <row r="173" spans="1:6" s="1" customFormat="1" ht="22.5">
      <c r="A173" s="146" t="s">
        <v>1</v>
      </c>
      <c r="B173" s="146"/>
      <c r="C173" s="146"/>
      <c r="D173" s="146"/>
      <c r="E173" s="146"/>
      <c r="F173" s="146"/>
    </row>
    <row r="174" spans="1:6" s="1" customFormat="1" ht="21" customHeight="1">
      <c r="A174" s="125" t="s">
        <v>145</v>
      </c>
      <c r="B174" s="125"/>
      <c r="C174" s="125"/>
      <c r="D174" s="125"/>
      <c r="E174" s="125"/>
      <c r="F174" s="125"/>
    </row>
    <row r="175" s="1" customFormat="1" ht="16.5">
      <c r="F175" s="32" t="s">
        <v>2</v>
      </c>
    </row>
    <row r="176" spans="1:6" s="5" customFormat="1" ht="22.5" customHeight="1">
      <c r="A176" s="4" t="s">
        <v>3</v>
      </c>
      <c r="B176" s="136" t="s">
        <v>4</v>
      </c>
      <c r="C176" s="137"/>
      <c r="D176" s="138"/>
      <c r="E176" s="4" t="s">
        <v>5</v>
      </c>
      <c r="F176" s="4" t="s">
        <v>6</v>
      </c>
    </row>
    <row r="177" spans="1:6" s="5" customFormat="1" ht="21" customHeight="1">
      <c r="A177" s="6" t="s">
        <v>7</v>
      </c>
      <c r="B177" s="139" t="s">
        <v>8</v>
      </c>
      <c r="C177" s="140"/>
      <c r="D177" s="141"/>
      <c r="E177" s="7"/>
      <c r="F177" s="7"/>
    </row>
    <row r="178" spans="1:6" s="10" customFormat="1" ht="21" customHeight="1">
      <c r="A178" s="13" t="s">
        <v>9</v>
      </c>
      <c r="B178" s="133" t="s">
        <v>10</v>
      </c>
      <c r="C178" s="134"/>
      <c r="D178" s="135"/>
      <c r="E178" s="9"/>
      <c r="F178" s="9"/>
    </row>
    <row r="179" spans="1:6" s="5" customFormat="1" ht="21" customHeight="1">
      <c r="A179" s="25">
        <v>1</v>
      </c>
      <c r="B179" s="126" t="s">
        <v>11</v>
      </c>
      <c r="C179" s="127"/>
      <c r="D179" s="128"/>
      <c r="E179" s="12"/>
      <c r="F179" s="12"/>
    </row>
    <row r="180" spans="1:6" s="5" customFormat="1" ht="21" customHeight="1">
      <c r="A180" s="25">
        <v>2</v>
      </c>
      <c r="B180" s="126" t="s">
        <v>13</v>
      </c>
      <c r="C180" s="127"/>
      <c r="D180" s="128"/>
      <c r="E180" s="12"/>
      <c r="F180" s="12"/>
    </row>
    <row r="181" spans="1:6" s="5" customFormat="1" ht="21" customHeight="1">
      <c r="A181" s="25">
        <v>3</v>
      </c>
      <c r="B181" s="126" t="s">
        <v>15</v>
      </c>
      <c r="C181" s="127"/>
      <c r="D181" s="128"/>
      <c r="E181" s="12"/>
      <c r="F181" s="12"/>
    </row>
    <row r="182" spans="1:6" s="5" customFormat="1" ht="21" customHeight="1">
      <c r="A182" s="25">
        <v>4</v>
      </c>
      <c r="B182" s="126" t="s">
        <v>16</v>
      </c>
      <c r="C182" s="127"/>
      <c r="D182" s="128"/>
      <c r="E182" s="12"/>
      <c r="F182" s="12"/>
    </row>
    <row r="183" spans="1:6" s="10" customFormat="1" ht="21" customHeight="1">
      <c r="A183" s="13" t="s">
        <v>18</v>
      </c>
      <c r="B183" s="133" t="s">
        <v>19</v>
      </c>
      <c r="C183" s="134"/>
      <c r="D183" s="135"/>
      <c r="E183" s="9"/>
      <c r="F183" s="9"/>
    </row>
    <row r="184" spans="1:6" s="5" customFormat="1" ht="21" customHeight="1">
      <c r="A184" s="25">
        <v>1</v>
      </c>
      <c r="B184" s="126" t="s">
        <v>20</v>
      </c>
      <c r="C184" s="127"/>
      <c r="D184" s="128"/>
      <c r="E184" s="12"/>
      <c r="F184" s="12"/>
    </row>
    <row r="185" spans="1:6" s="5" customFormat="1" ht="21" customHeight="1">
      <c r="A185" s="25">
        <v>2</v>
      </c>
      <c r="B185" s="126" t="s">
        <v>21</v>
      </c>
      <c r="C185" s="127"/>
      <c r="D185" s="128"/>
      <c r="E185" s="12"/>
      <c r="F185" s="12"/>
    </row>
    <row r="186" spans="1:6" s="5" customFormat="1" ht="21" customHeight="1">
      <c r="A186" s="25">
        <v>3</v>
      </c>
      <c r="B186" s="126" t="s">
        <v>23</v>
      </c>
      <c r="C186" s="127"/>
      <c r="D186" s="128"/>
      <c r="E186" s="12"/>
      <c r="F186" s="12"/>
    </row>
    <row r="187" spans="1:6" s="10" customFormat="1" ht="21" customHeight="1">
      <c r="A187" s="13" t="s">
        <v>25</v>
      </c>
      <c r="B187" s="133" t="s">
        <v>26</v>
      </c>
      <c r="C187" s="134"/>
      <c r="D187" s="135"/>
      <c r="E187" s="9"/>
      <c r="F187" s="9"/>
    </row>
    <row r="188" spans="1:6" s="5" customFormat="1" ht="21" customHeight="1">
      <c r="A188" s="25">
        <v>1</v>
      </c>
      <c r="B188" s="126" t="s">
        <v>20</v>
      </c>
      <c r="C188" s="127"/>
      <c r="D188" s="128"/>
      <c r="E188" s="12"/>
      <c r="F188" s="12"/>
    </row>
    <row r="189" spans="1:6" s="5" customFormat="1" ht="21" customHeight="1">
      <c r="A189" s="25">
        <v>2</v>
      </c>
      <c r="B189" s="126" t="s">
        <v>27</v>
      </c>
      <c r="C189" s="127"/>
      <c r="D189" s="128"/>
      <c r="E189" s="12"/>
      <c r="F189" s="12"/>
    </row>
    <row r="190" spans="1:6" s="5" customFormat="1" ht="21" customHeight="1">
      <c r="A190" s="25">
        <v>3</v>
      </c>
      <c r="B190" s="126" t="s">
        <v>15</v>
      </c>
      <c r="C190" s="127"/>
      <c r="D190" s="128"/>
      <c r="E190" s="12"/>
      <c r="F190" s="12"/>
    </row>
    <row r="191" spans="1:6" s="5" customFormat="1" ht="21" customHeight="1">
      <c r="A191" s="25">
        <v>4</v>
      </c>
      <c r="B191" s="126" t="s">
        <v>23</v>
      </c>
      <c r="C191" s="127"/>
      <c r="D191" s="128"/>
      <c r="E191" s="12"/>
      <c r="F191" s="12"/>
    </row>
    <row r="192" spans="1:6" s="10" customFormat="1" ht="21" customHeight="1">
      <c r="A192" s="13" t="s">
        <v>29</v>
      </c>
      <c r="B192" s="133" t="s">
        <v>30</v>
      </c>
      <c r="C192" s="134"/>
      <c r="D192" s="135"/>
      <c r="E192" s="9"/>
      <c r="F192" s="9"/>
    </row>
    <row r="193" spans="1:6" s="10" customFormat="1" ht="21" customHeight="1">
      <c r="A193" s="13" t="s">
        <v>9</v>
      </c>
      <c r="B193" s="133" t="s">
        <v>56</v>
      </c>
      <c r="C193" s="134"/>
      <c r="D193" s="135"/>
      <c r="E193" s="33">
        <f>E194+E199</f>
        <v>5014960000</v>
      </c>
      <c r="F193" s="9"/>
    </row>
    <row r="194" spans="1:6" s="10" customFormat="1" ht="21" customHeight="1">
      <c r="A194" s="13"/>
      <c r="B194" s="26" t="s">
        <v>65</v>
      </c>
      <c r="C194" s="27"/>
      <c r="D194" s="28"/>
      <c r="E194" s="33">
        <f>SUM(E195:E198)</f>
        <v>4987550000</v>
      </c>
      <c r="F194" s="9"/>
    </row>
    <row r="195" spans="1:6" s="5" customFormat="1" ht="21" customHeight="1">
      <c r="A195" s="25">
        <v>1</v>
      </c>
      <c r="B195" s="126" t="s">
        <v>32</v>
      </c>
      <c r="C195" s="127"/>
      <c r="D195" s="128"/>
      <c r="E195" s="35">
        <v>4180160000</v>
      </c>
      <c r="F195" s="12"/>
    </row>
    <row r="196" spans="1:6" s="5" customFormat="1" ht="21" customHeight="1">
      <c r="A196" s="25">
        <v>2</v>
      </c>
      <c r="B196" s="126" t="s">
        <v>34</v>
      </c>
      <c r="C196" s="127"/>
      <c r="D196" s="128"/>
      <c r="E196" s="35">
        <v>752390000</v>
      </c>
      <c r="F196" s="12"/>
    </row>
    <row r="197" spans="1:6" s="5" customFormat="1" ht="21" customHeight="1">
      <c r="A197" s="25">
        <v>3</v>
      </c>
      <c r="B197" s="126" t="s">
        <v>36</v>
      </c>
      <c r="C197" s="127"/>
      <c r="D197" s="128"/>
      <c r="E197" s="35">
        <v>30000000</v>
      </c>
      <c r="F197" s="12"/>
    </row>
    <row r="198" spans="1:6" s="5" customFormat="1" ht="21" customHeight="1">
      <c r="A198" s="25">
        <v>4</v>
      </c>
      <c r="B198" s="126" t="s">
        <v>64</v>
      </c>
      <c r="C198" s="127"/>
      <c r="D198" s="128"/>
      <c r="E198" s="35">
        <v>25000000</v>
      </c>
      <c r="F198" s="12"/>
    </row>
    <row r="199" spans="1:6" s="5" customFormat="1" ht="21" customHeight="1">
      <c r="A199" s="25"/>
      <c r="B199" s="26" t="s">
        <v>66</v>
      </c>
      <c r="C199" s="30"/>
      <c r="D199" s="31"/>
      <c r="E199" s="34">
        <f>SUM(E200:E201)</f>
        <v>27410000</v>
      </c>
      <c r="F199" s="12"/>
    </row>
    <row r="200" spans="1:6" s="5" customFormat="1" ht="21" customHeight="1">
      <c r="A200" s="25">
        <v>1</v>
      </c>
      <c r="B200" s="126" t="s">
        <v>63</v>
      </c>
      <c r="C200" s="127"/>
      <c r="D200" s="128"/>
      <c r="E200" s="35">
        <v>4410000</v>
      </c>
      <c r="F200" s="12"/>
    </row>
    <row r="201" spans="1:6" s="5" customFormat="1" ht="21" customHeight="1">
      <c r="A201" s="19">
        <v>2</v>
      </c>
      <c r="B201" s="129" t="s">
        <v>146</v>
      </c>
      <c r="C201" s="130"/>
      <c r="D201" s="131"/>
      <c r="E201" s="65">
        <v>23000000</v>
      </c>
      <c r="F201" s="15"/>
    </row>
    <row r="202" s="1" customFormat="1" ht="16.5"/>
    <row r="203" spans="2:6" s="1" customFormat="1" ht="21" customHeight="1">
      <c r="B203" s="16"/>
      <c r="C203" s="16"/>
      <c r="D203" s="16"/>
      <c r="E203" s="132" t="s">
        <v>147</v>
      </c>
      <c r="F203" s="132"/>
    </row>
    <row r="204" spans="1:6" s="1" customFormat="1" ht="26.25" customHeight="1">
      <c r="A204" s="125" t="s">
        <v>136</v>
      </c>
      <c r="B204" s="125"/>
      <c r="C204" s="125"/>
      <c r="D204" s="60"/>
      <c r="E204" s="125" t="s">
        <v>42</v>
      </c>
      <c r="F204" s="125"/>
    </row>
    <row r="205" spans="1:6" s="1" customFormat="1" ht="70.5" customHeight="1">
      <c r="A205" s="125" t="s">
        <v>137</v>
      </c>
      <c r="B205" s="125"/>
      <c r="C205" s="125"/>
      <c r="D205" s="60"/>
      <c r="E205" s="125" t="s">
        <v>58</v>
      </c>
      <c r="F205" s="125"/>
    </row>
    <row r="208" s="1" customFormat="1" ht="16.5">
      <c r="F208" s="24" t="s">
        <v>0</v>
      </c>
    </row>
    <row r="209" spans="1:6" s="1" customFormat="1" ht="23.25" customHeight="1">
      <c r="A209" s="142" t="s">
        <v>256</v>
      </c>
      <c r="B209" s="142"/>
      <c r="C209" s="142"/>
      <c r="D209" s="143" t="s">
        <v>59</v>
      </c>
      <c r="E209" s="144"/>
      <c r="F209" s="144"/>
    </row>
    <row r="210" spans="1:6" s="1" customFormat="1" ht="19.5" customHeight="1">
      <c r="A210" s="142" t="s">
        <v>61</v>
      </c>
      <c r="B210" s="142"/>
      <c r="C210" s="2"/>
      <c r="D210" s="145" t="s">
        <v>60</v>
      </c>
      <c r="E210" s="145"/>
      <c r="F210" s="145"/>
    </row>
    <row r="211" s="1" customFormat="1" ht="10.5" customHeight="1"/>
    <row r="212" spans="1:6" s="1" customFormat="1" ht="22.5">
      <c r="A212" s="146" t="s">
        <v>1</v>
      </c>
      <c r="B212" s="146"/>
      <c r="C212" s="146"/>
      <c r="D212" s="146"/>
      <c r="E212" s="146"/>
      <c r="F212" s="146"/>
    </row>
    <row r="213" spans="1:6" s="1" customFormat="1" ht="21" customHeight="1">
      <c r="A213" s="125" t="s">
        <v>192</v>
      </c>
      <c r="B213" s="125"/>
      <c r="C213" s="125"/>
      <c r="D213" s="125"/>
      <c r="E213" s="125"/>
      <c r="F213" s="125"/>
    </row>
    <row r="214" s="1" customFormat="1" ht="16.5">
      <c r="F214" s="32" t="s">
        <v>2</v>
      </c>
    </row>
    <row r="215" spans="1:6" s="5" customFormat="1" ht="22.5" customHeight="1">
      <c r="A215" s="4" t="s">
        <v>3</v>
      </c>
      <c r="B215" s="136" t="s">
        <v>4</v>
      </c>
      <c r="C215" s="137"/>
      <c r="D215" s="138"/>
      <c r="E215" s="4" t="s">
        <v>5</v>
      </c>
      <c r="F215" s="4" t="s">
        <v>6</v>
      </c>
    </row>
    <row r="216" spans="1:6" s="5" customFormat="1" ht="21" customHeight="1">
      <c r="A216" s="6" t="s">
        <v>7</v>
      </c>
      <c r="B216" s="139" t="s">
        <v>8</v>
      </c>
      <c r="C216" s="140"/>
      <c r="D216" s="141"/>
      <c r="E216" s="7"/>
      <c r="F216" s="7"/>
    </row>
    <row r="217" spans="1:6" s="10" customFormat="1" ht="21" customHeight="1">
      <c r="A217" s="13" t="s">
        <v>9</v>
      </c>
      <c r="B217" s="133" t="s">
        <v>10</v>
      </c>
      <c r="C217" s="134"/>
      <c r="D217" s="135"/>
      <c r="E217" s="9"/>
      <c r="F217" s="9"/>
    </row>
    <row r="218" spans="1:6" s="5" customFormat="1" ht="21" customHeight="1">
      <c r="A218" s="25">
        <v>1</v>
      </c>
      <c r="B218" s="126" t="s">
        <v>11</v>
      </c>
      <c r="C218" s="127"/>
      <c r="D218" s="128"/>
      <c r="E218" s="12"/>
      <c r="F218" s="12"/>
    </row>
    <row r="219" spans="1:6" s="5" customFormat="1" ht="21" customHeight="1">
      <c r="A219" s="25">
        <v>2</v>
      </c>
      <c r="B219" s="126" t="s">
        <v>13</v>
      </c>
      <c r="C219" s="127"/>
      <c r="D219" s="128"/>
      <c r="E219" s="12"/>
      <c r="F219" s="12"/>
    </row>
    <row r="220" spans="1:6" s="5" customFormat="1" ht="21" customHeight="1">
      <c r="A220" s="25">
        <v>3</v>
      </c>
      <c r="B220" s="126" t="s">
        <v>15</v>
      </c>
      <c r="C220" s="127"/>
      <c r="D220" s="128"/>
      <c r="E220" s="12"/>
      <c r="F220" s="12"/>
    </row>
    <row r="221" spans="1:6" s="5" customFormat="1" ht="21" customHeight="1">
      <c r="A221" s="25">
        <v>4</v>
      </c>
      <c r="B221" s="126" t="s">
        <v>16</v>
      </c>
      <c r="C221" s="127"/>
      <c r="D221" s="128"/>
      <c r="E221" s="12"/>
      <c r="F221" s="12"/>
    </row>
    <row r="222" spans="1:6" s="10" customFormat="1" ht="21" customHeight="1">
      <c r="A222" s="13" t="s">
        <v>18</v>
      </c>
      <c r="B222" s="133" t="s">
        <v>19</v>
      </c>
      <c r="C222" s="134"/>
      <c r="D222" s="135"/>
      <c r="E222" s="9"/>
      <c r="F222" s="9"/>
    </row>
    <row r="223" spans="1:6" s="5" customFormat="1" ht="21" customHeight="1">
      <c r="A223" s="25">
        <v>1</v>
      </c>
      <c r="B223" s="126" t="s">
        <v>20</v>
      </c>
      <c r="C223" s="127"/>
      <c r="D223" s="128"/>
      <c r="E223" s="12"/>
      <c r="F223" s="12"/>
    </row>
    <row r="224" spans="1:6" s="5" customFormat="1" ht="21" customHeight="1">
      <c r="A224" s="25">
        <v>2</v>
      </c>
      <c r="B224" s="126" t="s">
        <v>21</v>
      </c>
      <c r="C224" s="127"/>
      <c r="D224" s="128"/>
      <c r="E224" s="12"/>
      <c r="F224" s="12"/>
    </row>
    <row r="225" spans="1:6" s="5" customFormat="1" ht="21" customHeight="1">
      <c r="A225" s="25">
        <v>3</v>
      </c>
      <c r="B225" s="126" t="s">
        <v>23</v>
      </c>
      <c r="C225" s="127"/>
      <c r="D225" s="128"/>
      <c r="E225" s="12"/>
      <c r="F225" s="12"/>
    </row>
    <row r="226" spans="1:6" s="10" customFormat="1" ht="21" customHeight="1">
      <c r="A226" s="13" t="s">
        <v>25</v>
      </c>
      <c r="B226" s="133" t="s">
        <v>26</v>
      </c>
      <c r="C226" s="134"/>
      <c r="D226" s="135"/>
      <c r="E226" s="9"/>
      <c r="F226" s="9"/>
    </row>
    <row r="227" spans="1:6" s="5" customFormat="1" ht="21" customHeight="1">
      <c r="A227" s="25">
        <v>1</v>
      </c>
      <c r="B227" s="126" t="s">
        <v>20</v>
      </c>
      <c r="C227" s="127"/>
      <c r="D227" s="128"/>
      <c r="E227" s="12"/>
      <c r="F227" s="12"/>
    </row>
    <row r="228" spans="1:6" s="5" customFormat="1" ht="21" customHeight="1">
      <c r="A228" s="25">
        <v>2</v>
      </c>
      <c r="B228" s="126" t="s">
        <v>27</v>
      </c>
      <c r="C228" s="127"/>
      <c r="D228" s="128"/>
      <c r="E228" s="12"/>
      <c r="F228" s="12"/>
    </row>
    <row r="229" spans="1:6" s="5" customFormat="1" ht="21" customHeight="1">
      <c r="A229" s="25">
        <v>3</v>
      </c>
      <c r="B229" s="126" t="s">
        <v>15</v>
      </c>
      <c r="C229" s="127"/>
      <c r="D229" s="128"/>
      <c r="E229" s="12"/>
      <c r="F229" s="12"/>
    </row>
    <row r="230" spans="1:6" s="5" customFormat="1" ht="21" customHeight="1">
      <c r="A230" s="25">
        <v>4</v>
      </c>
      <c r="B230" s="126" t="s">
        <v>23</v>
      </c>
      <c r="C230" s="127"/>
      <c r="D230" s="128"/>
      <c r="E230" s="12"/>
      <c r="F230" s="12"/>
    </row>
    <row r="231" spans="1:6" s="10" customFormat="1" ht="21" customHeight="1">
      <c r="A231" s="13" t="s">
        <v>29</v>
      </c>
      <c r="B231" s="133" t="s">
        <v>30</v>
      </c>
      <c r="C231" s="134"/>
      <c r="D231" s="135"/>
      <c r="E231" s="9"/>
      <c r="F231" s="9"/>
    </row>
    <row r="232" spans="1:6" s="10" customFormat="1" ht="21" customHeight="1">
      <c r="A232" s="13" t="s">
        <v>9</v>
      </c>
      <c r="B232" s="133" t="s">
        <v>56</v>
      </c>
      <c r="C232" s="134"/>
      <c r="D232" s="135"/>
      <c r="E232" s="33">
        <f>E233+E238</f>
        <v>5177000000</v>
      </c>
      <c r="F232" s="9"/>
    </row>
    <row r="233" spans="1:6" s="10" customFormat="1" ht="21" customHeight="1">
      <c r="A233" s="13"/>
      <c r="B233" s="26" t="s">
        <v>65</v>
      </c>
      <c r="C233" s="27"/>
      <c r="D233" s="28"/>
      <c r="E233" s="33">
        <f>SUM(E234:E237)</f>
        <v>5158000000</v>
      </c>
      <c r="F233" s="9"/>
    </row>
    <row r="234" spans="1:6" s="5" customFormat="1" ht="21" customHeight="1">
      <c r="A234" s="25">
        <v>1</v>
      </c>
      <c r="B234" s="126" t="s">
        <v>32</v>
      </c>
      <c r="C234" s="127"/>
      <c r="D234" s="128"/>
      <c r="E234" s="35">
        <v>4484000000</v>
      </c>
      <c r="F234" s="12"/>
    </row>
    <row r="235" spans="1:6" s="5" customFormat="1" ht="21" customHeight="1">
      <c r="A235" s="25">
        <v>2</v>
      </c>
      <c r="B235" s="126" t="s">
        <v>34</v>
      </c>
      <c r="C235" s="127"/>
      <c r="D235" s="128"/>
      <c r="E235" s="35">
        <v>614000000</v>
      </c>
      <c r="F235" s="12"/>
    </row>
    <row r="236" spans="1:6" s="5" customFormat="1" ht="21" customHeight="1">
      <c r="A236" s="25">
        <v>3</v>
      </c>
      <c r="B236" s="126" t="s">
        <v>36</v>
      </c>
      <c r="C236" s="127"/>
      <c r="D236" s="128"/>
      <c r="E236" s="35">
        <v>40000000</v>
      </c>
      <c r="F236" s="12"/>
    </row>
    <row r="237" spans="1:6" s="5" customFormat="1" ht="21" customHeight="1">
      <c r="A237" s="25">
        <v>4</v>
      </c>
      <c r="B237" s="126" t="s">
        <v>64</v>
      </c>
      <c r="C237" s="127"/>
      <c r="D237" s="128"/>
      <c r="E237" s="35">
        <v>20000000</v>
      </c>
      <c r="F237" s="12"/>
    </row>
    <row r="238" spans="1:6" s="5" customFormat="1" ht="21" customHeight="1">
      <c r="A238" s="25"/>
      <c r="B238" s="26" t="s">
        <v>66</v>
      </c>
      <c r="C238" s="30"/>
      <c r="D238" s="31"/>
      <c r="E238" s="34">
        <f>SUM(E239:E240)</f>
        <v>19000000</v>
      </c>
      <c r="F238" s="12"/>
    </row>
    <row r="239" spans="1:6" s="5" customFormat="1" ht="21" customHeight="1">
      <c r="A239" s="25">
        <v>1</v>
      </c>
      <c r="B239" s="126" t="s">
        <v>63</v>
      </c>
      <c r="C239" s="127"/>
      <c r="D239" s="128"/>
      <c r="E239" s="35">
        <v>10000000</v>
      </c>
      <c r="F239" s="12"/>
    </row>
    <row r="240" spans="1:6" s="5" customFormat="1" ht="21" customHeight="1">
      <c r="A240" s="19">
        <v>2</v>
      </c>
      <c r="B240" s="129" t="s">
        <v>146</v>
      </c>
      <c r="C240" s="130"/>
      <c r="D240" s="131"/>
      <c r="E240" s="65">
        <v>9000000</v>
      </c>
      <c r="F240" s="15"/>
    </row>
    <row r="241" s="1" customFormat="1" ht="16.5"/>
    <row r="242" spans="2:6" s="1" customFormat="1" ht="21" customHeight="1">
      <c r="B242" s="16"/>
      <c r="C242" s="16"/>
      <c r="D242" s="16"/>
      <c r="E242" s="132" t="s">
        <v>193</v>
      </c>
      <c r="F242" s="132"/>
    </row>
    <row r="243" spans="1:6" s="1" customFormat="1" ht="26.25" customHeight="1">
      <c r="A243" s="125" t="s">
        <v>136</v>
      </c>
      <c r="B243" s="125"/>
      <c r="C243" s="125"/>
      <c r="D243" s="60"/>
      <c r="E243" s="125" t="s">
        <v>42</v>
      </c>
      <c r="F243" s="125"/>
    </row>
    <row r="244" spans="1:6" s="1" customFormat="1" ht="70.5" customHeight="1">
      <c r="A244" s="125" t="s">
        <v>137</v>
      </c>
      <c r="B244" s="125"/>
      <c r="C244" s="125"/>
      <c r="D244" s="60"/>
      <c r="E244" s="125" t="s">
        <v>58</v>
      </c>
      <c r="F244" s="125"/>
    </row>
    <row r="247" s="1" customFormat="1" ht="16.5">
      <c r="F247" s="24" t="s">
        <v>0</v>
      </c>
    </row>
    <row r="248" spans="1:6" s="1" customFormat="1" ht="23.25" customHeight="1">
      <c r="A248" s="142" t="s">
        <v>206</v>
      </c>
      <c r="B248" s="142"/>
      <c r="C248" s="142"/>
      <c r="D248" s="143" t="s">
        <v>59</v>
      </c>
      <c r="E248" s="144"/>
      <c r="F248" s="144"/>
    </row>
    <row r="249" spans="1:6" s="1" customFormat="1" ht="19.5" customHeight="1">
      <c r="A249" s="142" t="s">
        <v>61</v>
      </c>
      <c r="B249" s="142"/>
      <c r="C249" s="2"/>
      <c r="D249" s="145" t="s">
        <v>60</v>
      </c>
      <c r="E249" s="145"/>
      <c r="F249" s="145"/>
    </row>
    <row r="250" s="1" customFormat="1" ht="10.5" customHeight="1"/>
    <row r="251" spans="1:6" s="1" customFormat="1" ht="22.5">
      <c r="A251" s="146" t="s">
        <v>1</v>
      </c>
      <c r="B251" s="146"/>
      <c r="C251" s="146"/>
      <c r="D251" s="146"/>
      <c r="E251" s="146"/>
      <c r="F251" s="146"/>
    </row>
    <row r="252" spans="1:6" s="1" customFormat="1" ht="21" customHeight="1">
      <c r="A252" s="125" t="s">
        <v>204</v>
      </c>
      <c r="B252" s="125"/>
      <c r="C252" s="125"/>
      <c r="D252" s="125"/>
      <c r="E252" s="125"/>
      <c r="F252" s="125"/>
    </row>
    <row r="253" spans="1:6" s="1" customFormat="1" ht="21" customHeight="1">
      <c r="A253" s="125" t="s">
        <v>234</v>
      </c>
      <c r="B253" s="125"/>
      <c r="C253" s="125"/>
      <c r="D253" s="125"/>
      <c r="E253" s="125"/>
      <c r="F253" s="125"/>
    </row>
    <row r="254" spans="1:6" s="1" customFormat="1" ht="21" customHeight="1">
      <c r="A254" s="125" t="s">
        <v>232</v>
      </c>
      <c r="B254" s="125"/>
      <c r="C254" s="125"/>
      <c r="D254" s="125"/>
      <c r="E254" s="125"/>
      <c r="F254" s="125"/>
    </row>
    <row r="255" s="1" customFormat="1" ht="16.5">
      <c r="F255" s="32" t="s">
        <v>2</v>
      </c>
    </row>
    <row r="256" spans="1:6" s="5" customFormat="1" ht="22.5" customHeight="1">
      <c r="A256" s="4" t="s">
        <v>3</v>
      </c>
      <c r="B256" s="136" t="s">
        <v>4</v>
      </c>
      <c r="C256" s="137"/>
      <c r="D256" s="138"/>
      <c r="E256" s="4" t="s">
        <v>5</v>
      </c>
      <c r="F256" s="4" t="s">
        <v>6</v>
      </c>
    </row>
    <row r="257" spans="1:6" s="5" customFormat="1" ht="19.5" customHeight="1">
      <c r="A257" s="6" t="s">
        <v>7</v>
      </c>
      <c r="B257" s="139" t="s">
        <v>8</v>
      </c>
      <c r="C257" s="140"/>
      <c r="D257" s="141"/>
      <c r="E257" s="7"/>
      <c r="F257" s="7"/>
    </row>
    <row r="258" spans="1:6" s="10" customFormat="1" ht="19.5" customHeight="1">
      <c r="A258" s="13" t="s">
        <v>9</v>
      </c>
      <c r="B258" s="133" t="s">
        <v>10</v>
      </c>
      <c r="C258" s="134"/>
      <c r="D258" s="135"/>
      <c r="E258" s="9"/>
      <c r="F258" s="9"/>
    </row>
    <row r="259" spans="1:6" s="5" customFormat="1" ht="19.5" customHeight="1">
      <c r="A259" s="25">
        <v>1</v>
      </c>
      <c r="B259" s="126" t="s">
        <v>11</v>
      </c>
      <c r="C259" s="127"/>
      <c r="D259" s="128"/>
      <c r="E259" s="12"/>
      <c r="F259" s="12"/>
    </row>
    <row r="260" spans="1:6" s="5" customFormat="1" ht="19.5" customHeight="1">
      <c r="A260" s="25">
        <v>2</v>
      </c>
      <c r="B260" s="126" t="s">
        <v>13</v>
      </c>
      <c r="C260" s="127"/>
      <c r="D260" s="128"/>
      <c r="E260" s="12"/>
      <c r="F260" s="12"/>
    </row>
    <row r="261" spans="1:6" s="5" customFormat="1" ht="19.5" customHeight="1">
      <c r="A261" s="25">
        <v>3</v>
      </c>
      <c r="B261" s="126" t="s">
        <v>15</v>
      </c>
      <c r="C261" s="127"/>
      <c r="D261" s="128"/>
      <c r="E261" s="12"/>
      <c r="F261" s="12"/>
    </row>
    <row r="262" spans="1:6" s="5" customFormat="1" ht="19.5" customHeight="1">
      <c r="A262" s="25">
        <v>4</v>
      </c>
      <c r="B262" s="126" t="s">
        <v>16</v>
      </c>
      <c r="C262" s="127"/>
      <c r="D262" s="128"/>
      <c r="E262" s="12"/>
      <c r="F262" s="12"/>
    </row>
    <row r="263" spans="1:6" s="10" customFormat="1" ht="19.5" customHeight="1">
      <c r="A263" s="13" t="s">
        <v>18</v>
      </c>
      <c r="B263" s="133" t="s">
        <v>19</v>
      </c>
      <c r="C263" s="134"/>
      <c r="D263" s="135"/>
      <c r="E263" s="9"/>
      <c r="F263" s="9"/>
    </row>
    <row r="264" spans="1:6" s="5" customFormat="1" ht="19.5" customHeight="1">
      <c r="A264" s="25">
        <v>1</v>
      </c>
      <c r="B264" s="126" t="s">
        <v>20</v>
      </c>
      <c r="C264" s="127"/>
      <c r="D264" s="128"/>
      <c r="E264" s="12"/>
      <c r="F264" s="12"/>
    </row>
    <row r="265" spans="1:6" s="5" customFormat="1" ht="19.5" customHeight="1">
      <c r="A265" s="25">
        <v>2</v>
      </c>
      <c r="B265" s="126" t="s">
        <v>21</v>
      </c>
      <c r="C265" s="127"/>
      <c r="D265" s="128"/>
      <c r="E265" s="12"/>
      <c r="F265" s="12"/>
    </row>
    <row r="266" spans="1:6" s="5" customFormat="1" ht="19.5" customHeight="1">
      <c r="A266" s="25">
        <v>3</v>
      </c>
      <c r="B266" s="126" t="s">
        <v>23</v>
      </c>
      <c r="C266" s="127"/>
      <c r="D266" s="128"/>
      <c r="E266" s="12"/>
      <c r="F266" s="12"/>
    </row>
    <row r="267" spans="1:6" s="10" customFormat="1" ht="19.5" customHeight="1">
      <c r="A267" s="13" t="s">
        <v>25</v>
      </c>
      <c r="B267" s="133" t="s">
        <v>26</v>
      </c>
      <c r="C267" s="134"/>
      <c r="D267" s="135"/>
      <c r="E267" s="9"/>
      <c r="F267" s="9"/>
    </row>
    <row r="268" spans="1:6" s="5" customFormat="1" ht="19.5" customHeight="1">
      <c r="A268" s="25">
        <v>1</v>
      </c>
      <c r="B268" s="126" t="s">
        <v>20</v>
      </c>
      <c r="C268" s="127"/>
      <c r="D268" s="128"/>
      <c r="E268" s="12"/>
      <c r="F268" s="12"/>
    </row>
    <row r="269" spans="1:6" s="5" customFormat="1" ht="19.5" customHeight="1">
      <c r="A269" s="25">
        <v>2</v>
      </c>
      <c r="B269" s="126" t="s">
        <v>27</v>
      </c>
      <c r="C269" s="127"/>
      <c r="D269" s="128"/>
      <c r="E269" s="12"/>
      <c r="F269" s="12"/>
    </row>
    <row r="270" spans="1:6" s="5" customFormat="1" ht="19.5" customHeight="1">
      <c r="A270" s="25">
        <v>3</v>
      </c>
      <c r="B270" s="126" t="s">
        <v>15</v>
      </c>
      <c r="C270" s="127"/>
      <c r="D270" s="128"/>
      <c r="E270" s="12"/>
      <c r="F270" s="12"/>
    </row>
    <row r="271" spans="1:6" s="5" customFormat="1" ht="19.5" customHeight="1">
      <c r="A271" s="25">
        <v>4</v>
      </c>
      <c r="B271" s="126" t="s">
        <v>23</v>
      </c>
      <c r="C271" s="127"/>
      <c r="D271" s="128"/>
      <c r="E271" s="12"/>
      <c r="F271" s="12"/>
    </row>
    <row r="272" spans="1:6" s="10" customFormat="1" ht="19.5" customHeight="1">
      <c r="A272" s="13" t="s">
        <v>29</v>
      </c>
      <c r="B272" s="133" t="s">
        <v>30</v>
      </c>
      <c r="C272" s="134"/>
      <c r="D272" s="135"/>
      <c r="E272" s="9"/>
      <c r="F272" s="9"/>
    </row>
    <row r="273" spans="1:6" s="10" customFormat="1" ht="19.5" customHeight="1">
      <c r="A273" s="13" t="s">
        <v>9</v>
      </c>
      <c r="B273" s="133" t="s">
        <v>56</v>
      </c>
      <c r="C273" s="134"/>
      <c r="D273" s="135"/>
      <c r="E273" s="33">
        <f>E274+E279</f>
        <v>2745970389</v>
      </c>
      <c r="F273" s="9"/>
    </row>
    <row r="274" spans="1:6" s="10" customFormat="1" ht="19.5" customHeight="1">
      <c r="A274" s="13"/>
      <c r="B274" s="26" t="s">
        <v>65</v>
      </c>
      <c r="C274" s="27"/>
      <c r="D274" s="28"/>
      <c r="E274" s="33">
        <f>SUM(E275:E278)</f>
        <v>2605732748</v>
      </c>
      <c r="F274" s="9"/>
    </row>
    <row r="275" spans="1:6" s="5" customFormat="1" ht="19.5" customHeight="1">
      <c r="A275" s="25">
        <v>1</v>
      </c>
      <c r="B275" s="126" t="s">
        <v>32</v>
      </c>
      <c r="C275" s="127"/>
      <c r="D275" s="128"/>
      <c r="E275" s="35">
        <v>2242202060</v>
      </c>
      <c r="F275" s="12"/>
    </row>
    <row r="276" spans="1:6" s="5" customFormat="1" ht="19.5" customHeight="1">
      <c r="A276" s="25">
        <v>2</v>
      </c>
      <c r="B276" s="126" t="s">
        <v>34</v>
      </c>
      <c r="C276" s="127"/>
      <c r="D276" s="128"/>
      <c r="E276" s="35">
        <v>319530688</v>
      </c>
      <c r="F276" s="12"/>
    </row>
    <row r="277" spans="1:6" s="5" customFormat="1" ht="19.5" customHeight="1">
      <c r="A277" s="25">
        <v>3</v>
      </c>
      <c r="B277" s="126" t="s">
        <v>36</v>
      </c>
      <c r="C277" s="127"/>
      <c r="D277" s="128"/>
      <c r="E277" s="35">
        <v>44000000</v>
      </c>
      <c r="F277" s="12"/>
    </row>
    <row r="278" spans="1:6" s="5" customFormat="1" ht="19.5" customHeight="1">
      <c r="A278" s="25">
        <v>4</v>
      </c>
      <c r="B278" s="126" t="s">
        <v>64</v>
      </c>
      <c r="C278" s="127"/>
      <c r="D278" s="128"/>
      <c r="E278" s="35"/>
      <c r="F278" s="12"/>
    </row>
    <row r="279" spans="1:6" s="5" customFormat="1" ht="19.5" customHeight="1">
      <c r="A279" s="25"/>
      <c r="B279" s="26" t="s">
        <v>66</v>
      </c>
      <c r="C279" s="30"/>
      <c r="D279" s="31"/>
      <c r="E279" s="34">
        <f>SUM(E280:E281)</f>
        <v>140237641</v>
      </c>
      <c r="F279" s="12"/>
    </row>
    <row r="280" spans="1:6" s="5" customFormat="1" ht="19.5" customHeight="1">
      <c r="A280" s="25">
        <v>1</v>
      </c>
      <c r="B280" s="126" t="s">
        <v>63</v>
      </c>
      <c r="C280" s="127"/>
      <c r="D280" s="128"/>
      <c r="E280" s="35">
        <v>7900000</v>
      </c>
      <c r="F280" s="12"/>
    </row>
    <row r="281" spans="1:6" s="5" customFormat="1" ht="19.5" customHeight="1">
      <c r="A281" s="19">
        <v>2</v>
      </c>
      <c r="B281" s="129" t="s">
        <v>146</v>
      </c>
      <c r="C281" s="130"/>
      <c r="D281" s="131"/>
      <c r="E281" s="65">
        <v>132337641</v>
      </c>
      <c r="F281" s="15"/>
    </row>
    <row r="282" s="1" customFormat="1" ht="16.5"/>
    <row r="283" spans="2:6" s="1" customFormat="1" ht="21" customHeight="1">
      <c r="B283" s="16"/>
      <c r="C283" s="16"/>
      <c r="D283" s="16"/>
      <c r="E283" s="132" t="s">
        <v>205</v>
      </c>
      <c r="F283" s="132"/>
    </row>
    <row r="284" spans="1:6" s="1" customFormat="1" ht="26.25" customHeight="1">
      <c r="A284" s="125" t="s">
        <v>136</v>
      </c>
      <c r="B284" s="125"/>
      <c r="C284" s="125"/>
      <c r="D284" s="60"/>
      <c r="E284" s="125" t="s">
        <v>42</v>
      </c>
      <c r="F284" s="125"/>
    </row>
    <row r="285" spans="1:6" s="1" customFormat="1" ht="70.5" customHeight="1">
      <c r="A285" s="125" t="s">
        <v>137</v>
      </c>
      <c r="B285" s="125"/>
      <c r="C285" s="125"/>
      <c r="D285" s="60"/>
      <c r="E285" s="125" t="s">
        <v>58</v>
      </c>
      <c r="F285" s="125"/>
    </row>
    <row r="287" s="1" customFormat="1" ht="16.5">
      <c r="F287" s="24" t="s">
        <v>0</v>
      </c>
    </row>
    <row r="288" spans="1:6" s="1" customFormat="1" ht="23.25" customHeight="1">
      <c r="A288" s="142" t="s">
        <v>206</v>
      </c>
      <c r="B288" s="142"/>
      <c r="C288" s="142"/>
      <c r="D288" s="143" t="s">
        <v>59</v>
      </c>
      <c r="E288" s="144"/>
      <c r="F288" s="144"/>
    </row>
    <row r="289" spans="1:6" s="1" customFormat="1" ht="19.5" customHeight="1">
      <c r="A289" s="142" t="s">
        <v>61</v>
      </c>
      <c r="B289" s="142"/>
      <c r="C289" s="2"/>
      <c r="D289" s="145" t="s">
        <v>60</v>
      </c>
      <c r="E289" s="145"/>
      <c r="F289" s="145"/>
    </row>
    <row r="290" s="1" customFormat="1" ht="10.5" customHeight="1"/>
    <row r="291" spans="1:6" s="1" customFormat="1" ht="22.5">
      <c r="A291" s="146" t="s">
        <v>1</v>
      </c>
      <c r="B291" s="146"/>
      <c r="C291" s="146"/>
      <c r="D291" s="146"/>
      <c r="E291" s="146"/>
      <c r="F291" s="146"/>
    </row>
    <row r="292" spans="1:6" s="1" customFormat="1" ht="21" customHeight="1">
      <c r="A292" s="125" t="s">
        <v>237</v>
      </c>
      <c r="B292" s="125"/>
      <c r="C292" s="125"/>
      <c r="D292" s="125"/>
      <c r="E292" s="125"/>
      <c r="F292" s="125"/>
    </row>
    <row r="293" spans="1:6" s="1" customFormat="1" ht="21" customHeight="1">
      <c r="A293" s="125" t="s">
        <v>235</v>
      </c>
      <c r="B293" s="125"/>
      <c r="C293" s="125"/>
      <c r="D293" s="125"/>
      <c r="E293" s="125"/>
      <c r="F293" s="125"/>
    </row>
    <row r="294" spans="1:6" s="1" customFormat="1" ht="21" customHeight="1">
      <c r="A294" s="125" t="s">
        <v>232</v>
      </c>
      <c r="B294" s="125"/>
      <c r="C294" s="125"/>
      <c r="D294" s="125"/>
      <c r="E294" s="125"/>
      <c r="F294" s="125"/>
    </row>
    <row r="295" s="1" customFormat="1" ht="16.5">
      <c r="F295" s="32" t="s">
        <v>2</v>
      </c>
    </row>
    <row r="296" spans="1:6" s="5" customFormat="1" ht="22.5" customHeight="1">
      <c r="A296" s="4" t="s">
        <v>3</v>
      </c>
      <c r="B296" s="136" t="s">
        <v>4</v>
      </c>
      <c r="C296" s="137"/>
      <c r="D296" s="138"/>
      <c r="E296" s="4" t="s">
        <v>5</v>
      </c>
      <c r="F296" s="4" t="s">
        <v>6</v>
      </c>
    </row>
    <row r="297" spans="1:6" s="5" customFormat="1" ht="19.5" customHeight="1">
      <c r="A297" s="6" t="s">
        <v>7</v>
      </c>
      <c r="B297" s="139" t="s">
        <v>8</v>
      </c>
      <c r="C297" s="140"/>
      <c r="D297" s="141"/>
      <c r="E297" s="7"/>
      <c r="F297" s="7"/>
    </row>
    <row r="298" spans="1:6" s="10" customFormat="1" ht="19.5" customHeight="1">
      <c r="A298" s="13" t="s">
        <v>9</v>
      </c>
      <c r="B298" s="133" t="s">
        <v>10</v>
      </c>
      <c r="C298" s="134"/>
      <c r="D298" s="135"/>
      <c r="E298" s="9"/>
      <c r="F298" s="9"/>
    </row>
    <row r="299" spans="1:6" s="5" customFormat="1" ht="19.5" customHeight="1">
      <c r="A299" s="25">
        <v>1</v>
      </c>
      <c r="B299" s="126" t="s">
        <v>11</v>
      </c>
      <c r="C299" s="127"/>
      <c r="D299" s="128"/>
      <c r="E299" s="12"/>
      <c r="F299" s="12"/>
    </row>
    <row r="300" spans="1:6" s="5" customFormat="1" ht="19.5" customHeight="1">
      <c r="A300" s="25">
        <v>2</v>
      </c>
      <c r="B300" s="126" t="s">
        <v>13</v>
      </c>
      <c r="C300" s="127"/>
      <c r="D300" s="128"/>
      <c r="E300" s="12"/>
      <c r="F300" s="12"/>
    </row>
    <row r="301" spans="1:6" s="5" customFormat="1" ht="19.5" customHeight="1">
      <c r="A301" s="25">
        <v>3</v>
      </c>
      <c r="B301" s="126" t="s">
        <v>15</v>
      </c>
      <c r="C301" s="127"/>
      <c r="D301" s="128"/>
      <c r="E301" s="12"/>
      <c r="F301" s="12"/>
    </row>
    <row r="302" spans="1:6" s="5" customFormat="1" ht="19.5" customHeight="1">
      <c r="A302" s="25">
        <v>4</v>
      </c>
      <c r="B302" s="126" t="s">
        <v>16</v>
      </c>
      <c r="C302" s="127"/>
      <c r="D302" s="128"/>
      <c r="E302" s="12"/>
      <c r="F302" s="12"/>
    </row>
    <row r="303" spans="1:6" s="10" customFormat="1" ht="19.5" customHeight="1">
      <c r="A303" s="13" t="s">
        <v>18</v>
      </c>
      <c r="B303" s="133" t="s">
        <v>19</v>
      </c>
      <c r="C303" s="134"/>
      <c r="D303" s="135"/>
      <c r="E303" s="9"/>
      <c r="F303" s="9"/>
    </row>
    <row r="304" spans="1:6" s="5" customFormat="1" ht="19.5" customHeight="1">
      <c r="A304" s="25">
        <v>1</v>
      </c>
      <c r="B304" s="126" t="s">
        <v>20</v>
      </c>
      <c r="C304" s="127"/>
      <c r="D304" s="128"/>
      <c r="E304" s="12"/>
      <c r="F304" s="12"/>
    </row>
    <row r="305" spans="1:6" s="5" customFormat="1" ht="19.5" customHeight="1">
      <c r="A305" s="25">
        <v>2</v>
      </c>
      <c r="B305" s="126" t="s">
        <v>21</v>
      </c>
      <c r="C305" s="127"/>
      <c r="D305" s="128"/>
      <c r="E305" s="12"/>
      <c r="F305" s="12"/>
    </row>
    <row r="306" spans="1:6" s="5" customFormat="1" ht="19.5" customHeight="1">
      <c r="A306" s="25">
        <v>3</v>
      </c>
      <c r="B306" s="126" t="s">
        <v>23</v>
      </c>
      <c r="C306" s="127"/>
      <c r="D306" s="128"/>
      <c r="E306" s="12"/>
      <c r="F306" s="12"/>
    </row>
    <row r="307" spans="1:6" s="10" customFormat="1" ht="19.5" customHeight="1">
      <c r="A307" s="13" t="s">
        <v>25</v>
      </c>
      <c r="B307" s="133" t="s">
        <v>26</v>
      </c>
      <c r="C307" s="134"/>
      <c r="D307" s="135"/>
      <c r="E307" s="9"/>
      <c r="F307" s="9"/>
    </row>
    <row r="308" spans="1:6" s="5" customFormat="1" ht="19.5" customHeight="1">
      <c r="A308" s="25">
        <v>1</v>
      </c>
      <c r="B308" s="126" t="s">
        <v>20</v>
      </c>
      <c r="C308" s="127"/>
      <c r="D308" s="128"/>
      <c r="E308" s="12"/>
      <c r="F308" s="12"/>
    </row>
    <row r="309" spans="1:6" s="5" customFormat="1" ht="19.5" customHeight="1">
      <c r="A309" s="25">
        <v>2</v>
      </c>
      <c r="B309" s="126" t="s">
        <v>27</v>
      </c>
      <c r="C309" s="127"/>
      <c r="D309" s="128"/>
      <c r="E309" s="12"/>
      <c r="F309" s="12"/>
    </row>
    <row r="310" spans="1:6" s="5" customFormat="1" ht="19.5" customHeight="1">
      <c r="A310" s="25">
        <v>3</v>
      </c>
      <c r="B310" s="126" t="s">
        <v>15</v>
      </c>
      <c r="C310" s="127"/>
      <c r="D310" s="128"/>
      <c r="E310" s="12"/>
      <c r="F310" s="12"/>
    </row>
    <row r="311" spans="1:6" s="5" customFormat="1" ht="19.5" customHeight="1">
      <c r="A311" s="25">
        <v>4</v>
      </c>
      <c r="B311" s="126" t="s">
        <v>23</v>
      </c>
      <c r="C311" s="127"/>
      <c r="D311" s="128"/>
      <c r="E311" s="12"/>
      <c r="F311" s="12"/>
    </row>
    <row r="312" spans="1:6" s="10" customFormat="1" ht="19.5" customHeight="1">
      <c r="A312" s="13" t="s">
        <v>29</v>
      </c>
      <c r="B312" s="133" t="s">
        <v>30</v>
      </c>
      <c r="C312" s="134"/>
      <c r="D312" s="135"/>
      <c r="E312" s="9"/>
      <c r="F312" s="9"/>
    </row>
    <row r="313" spans="1:6" s="10" customFormat="1" ht="19.5" customHeight="1">
      <c r="A313" s="13" t="s">
        <v>9</v>
      </c>
      <c r="B313" s="133" t="s">
        <v>56</v>
      </c>
      <c r="C313" s="134"/>
      <c r="D313" s="135"/>
      <c r="E313" s="33">
        <f>E314+E319</f>
        <v>4256486420</v>
      </c>
      <c r="F313" s="9"/>
    </row>
    <row r="314" spans="1:6" s="10" customFormat="1" ht="19.5" customHeight="1">
      <c r="A314" s="13"/>
      <c r="B314" s="26" t="s">
        <v>65</v>
      </c>
      <c r="C314" s="27"/>
      <c r="D314" s="28"/>
      <c r="E314" s="33">
        <f>SUM(E315:E318)</f>
        <v>4091248779</v>
      </c>
      <c r="F314" s="9"/>
    </row>
    <row r="315" spans="1:6" s="5" customFormat="1" ht="19.5" customHeight="1">
      <c r="A315" s="25">
        <v>1</v>
      </c>
      <c r="B315" s="126" t="s">
        <v>32</v>
      </c>
      <c r="C315" s="127"/>
      <c r="D315" s="128"/>
      <c r="E315" s="35">
        <v>3413180666</v>
      </c>
      <c r="F315" s="12"/>
    </row>
    <row r="316" spans="1:6" s="5" customFormat="1" ht="19.5" customHeight="1">
      <c r="A316" s="25">
        <v>2</v>
      </c>
      <c r="B316" s="126" t="s">
        <v>34</v>
      </c>
      <c r="C316" s="127"/>
      <c r="D316" s="128"/>
      <c r="E316" s="35">
        <v>626023113</v>
      </c>
      <c r="F316" s="12"/>
    </row>
    <row r="317" spans="1:6" s="5" customFormat="1" ht="19.5" customHeight="1">
      <c r="A317" s="25">
        <v>3</v>
      </c>
      <c r="B317" s="126" t="s">
        <v>36</v>
      </c>
      <c r="C317" s="127"/>
      <c r="D317" s="128"/>
      <c r="E317" s="35">
        <v>52045000</v>
      </c>
      <c r="F317" s="12"/>
    </row>
    <row r="318" spans="1:6" s="5" customFormat="1" ht="19.5" customHeight="1">
      <c r="A318" s="25">
        <v>4</v>
      </c>
      <c r="B318" s="126" t="s">
        <v>64</v>
      </c>
      <c r="C318" s="127"/>
      <c r="D318" s="128"/>
      <c r="E318" s="35"/>
      <c r="F318" s="12"/>
    </row>
    <row r="319" spans="1:6" s="5" customFormat="1" ht="19.5" customHeight="1">
      <c r="A319" s="25"/>
      <c r="B319" s="26" t="s">
        <v>66</v>
      </c>
      <c r="C319" s="30"/>
      <c r="D319" s="31"/>
      <c r="E319" s="34">
        <f>SUM(E320:E321)</f>
        <v>165237641</v>
      </c>
      <c r="F319" s="12"/>
    </row>
    <row r="320" spans="1:6" s="5" customFormat="1" ht="19.5" customHeight="1">
      <c r="A320" s="25">
        <v>1</v>
      </c>
      <c r="B320" s="126" t="s">
        <v>63</v>
      </c>
      <c r="C320" s="127"/>
      <c r="D320" s="128"/>
      <c r="E320" s="35">
        <v>7900000</v>
      </c>
      <c r="F320" s="12"/>
    </row>
    <row r="321" spans="1:6" s="5" customFormat="1" ht="19.5" customHeight="1">
      <c r="A321" s="19">
        <v>2</v>
      </c>
      <c r="B321" s="129" t="s">
        <v>146</v>
      </c>
      <c r="C321" s="130"/>
      <c r="D321" s="131"/>
      <c r="E321" s="65">
        <v>157337641</v>
      </c>
      <c r="F321" s="15"/>
    </row>
    <row r="322" s="1" customFormat="1" ht="16.5"/>
    <row r="323" spans="2:6" s="1" customFormat="1" ht="21" customHeight="1">
      <c r="B323" s="16"/>
      <c r="C323" s="16"/>
      <c r="D323" s="16"/>
      <c r="E323" s="132" t="s">
        <v>233</v>
      </c>
      <c r="F323" s="132"/>
    </row>
    <row r="324" spans="1:6" s="1" customFormat="1" ht="26.25" customHeight="1">
      <c r="A324" s="125" t="s">
        <v>136</v>
      </c>
      <c r="B324" s="125"/>
      <c r="C324" s="125"/>
      <c r="D324" s="60"/>
      <c r="E324" s="125" t="s">
        <v>42</v>
      </c>
      <c r="F324" s="125"/>
    </row>
    <row r="325" spans="1:6" s="1" customFormat="1" ht="70.5" customHeight="1">
      <c r="A325" s="125" t="s">
        <v>137</v>
      </c>
      <c r="B325" s="125"/>
      <c r="C325" s="125"/>
      <c r="D325" s="60"/>
      <c r="E325" s="125" t="s">
        <v>58</v>
      </c>
      <c r="F325" s="125"/>
    </row>
  </sheetData>
  <sheetProtection/>
  <mergeCells count="255">
    <mergeCell ref="A285:C285"/>
    <mergeCell ref="E285:F285"/>
    <mergeCell ref="A253:F253"/>
    <mergeCell ref="B280:D280"/>
    <mergeCell ref="B281:D281"/>
    <mergeCell ref="E283:F283"/>
    <mergeCell ref="A284:C284"/>
    <mergeCell ref="E284:F284"/>
    <mergeCell ref="B275:D275"/>
    <mergeCell ref="B276:D276"/>
    <mergeCell ref="B277:D277"/>
    <mergeCell ref="B278:D278"/>
    <mergeCell ref="B270:D270"/>
    <mergeCell ref="B271:D271"/>
    <mergeCell ref="B272:D272"/>
    <mergeCell ref="B273:D273"/>
    <mergeCell ref="B266:D266"/>
    <mergeCell ref="B267:D267"/>
    <mergeCell ref="B268:D268"/>
    <mergeCell ref="B269:D269"/>
    <mergeCell ref="B262:D262"/>
    <mergeCell ref="B263:D263"/>
    <mergeCell ref="B264:D264"/>
    <mergeCell ref="B265:D265"/>
    <mergeCell ref="B260:D260"/>
    <mergeCell ref="B261:D261"/>
    <mergeCell ref="A251:F251"/>
    <mergeCell ref="A252:F252"/>
    <mergeCell ref="B256:D256"/>
    <mergeCell ref="B257:D257"/>
    <mergeCell ref="A254:F254"/>
    <mergeCell ref="B57:D57"/>
    <mergeCell ref="B52:D52"/>
    <mergeCell ref="B53:D53"/>
    <mergeCell ref="D42:F42"/>
    <mergeCell ref="B258:D258"/>
    <mergeCell ref="B259:D259"/>
    <mergeCell ref="B48:D48"/>
    <mergeCell ref="B49:D49"/>
    <mergeCell ref="B67:D67"/>
    <mergeCell ref="B62:D62"/>
    <mergeCell ref="B9:D9"/>
    <mergeCell ref="B10:D10"/>
    <mergeCell ref="B11:D11"/>
    <mergeCell ref="B12:D12"/>
    <mergeCell ref="A41:C41"/>
    <mergeCell ref="D41:F41"/>
    <mergeCell ref="B29:D29"/>
    <mergeCell ref="B13:D13"/>
    <mergeCell ref="B14:D14"/>
    <mergeCell ref="D2:F2"/>
    <mergeCell ref="D3:F3"/>
    <mergeCell ref="A2:C2"/>
    <mergeCell ref="A5:F5"/>
    <mergeCell ref="A6:F6"/>
    <mergeCell ref="B8:D8"/>
    <mergeCell ref="A3:B3"/>
    <mergeCell ref="B60:D60"/>
    <mergeCell ref="B61:D61"/>
    <mergeCell ref="B15:D15"/>
    <mergeCell ref="B16:D16"/>
    <mergeCell ref="B17:D17"/>
    <mergeCell ref="B59:D59"/>
    <mergeCell ref="B18:D18"/>
    <mergeCell ref="B19:D19"/>
    <mergeCell ref="B20:D20"/>
    <mergeCell ref="B58:D58"/>
    <mergeCell ref="B21:D21"/>
    <mergeCell ref="B22:D22"/>
    <mergeCell ref="B23:D23"/>
    <mergeCell ref="B24:D24"/>
    <mergeCell ref="B25:D25"/>
    <mergeCell ref="B27:D27"/>
    <mergeCell ref="B56:D56"/>
    <mergeCell ref="B28:D28"/>
    <mergeCell ref="B30:D30"/>
    <mergeCell ref="B54:D54"/>
    <mergeCell ref="B55:D55"/>
    <mergeCell ref="B50:D50"/>
    <mergeCell ref="B51:D51"/>
    <mergeCell ref="A42:B42"/>
    <mergeCell ref="A44:F44"/>
    <mergeCell ref="A45:F45"/>
    <mergeCell ref="E36:F36"/>
    <mergeCell ref="E37:F37"/>
    <mergeCell ref="B32:D32"/>
    <mergeCell ref="E35:F35"/>
    <mergeCell ref="B33:D33"/>
    <mergeCell ref="A36:C36"/>
    <mergeCell ref="A37:C37"/>
    <mergeCell ref="B89:D89"/>
    <mergeCell ref="B90:D90"/>
    <mergeCell ref="B87:D87"/>
    <mergeCell ref="B88:D88"/>
    <mergeCell ref="B63:D63"/>
    <mergeCell ref="B64:D64"/>
    <mergeCell ref="B65:D65"/>
    <mergeCell ref="B66:D66"/>
    <mergeCell ref="B68:D68"/>
    <mergeCell ref="B69:D69"/>
    <mergeCell ref="E73:F73"/>
    <mergeCell ref="E74:F74"/>
    <mergeCell ref="B85:D85"/>
    <mergeCell ref="B86:D86"/>
    <mergeCell ref="A73:C73"/>
    <mergeCell ref="A74:C74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70:D70"/>
    <mergeCell ref="E72:F72"/>
    <mergeCell ref="A170:C170"/>
    <mergeCell ref="D170:F170"/>
    <mergeCell ref="A171:B171"/>
    <mergeCell ref="D171:F171"/>
    <mergeCell ref="B121:D121"/>
    <mergeCell ref="B122:D122"/>
    <mergeCell ref="B123:D123"/>
    <mergeCell ref="B124:D124"/>
    <mergeCell ref="A173:F173"/>
    <mergeCell ref="A174:F174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5:D195"/>
    <mergeCell ref="B196:D196"/>
    <mergeCell ref="B197:D197"/>
    <mergeCell ref="B198:D198"/>
    <mergeCell ref="A205:C205"/>
    <mergeCell ref="E205:F205"/>
    <mergeCell ref="B200:D200"/>
    <mergeCell ref="B201:D201"/>
    <mergeCell ref="E203:F203"/>
    <mergeCell ref="A204:C204"/>
    <mergeCell ref="E204:F204"/>
    <mergeCell ref="A209:C209"/>
    <mergeCell ref="D209:F209"/>
    <mergeCell ref="A210:B210"/>
    <mergeCell ref="D210:F210"/>
    <mergeCell ref="A212:F212"/>
    <mergeCell ref="A213:F213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4:D234"/>
    <mergeCell ref="B235:D235"/>
    <mergeCell ref="B236:D236"/>
    <mergeCell ref="B237:D237"/>
    <mergeCell ref="A244:C244"/>
    <mergeCell ref="E244:F244"/>
    <mergeCell ref="B239:D239"/>
    <mergeCell ref="B240:D240"/>
    <mergeCell ref="E242:F242"/>
    <mergeCell ref="A243:C243"/>
    <mergeCell ref="E243:F243"/>
    <mergeCell ref="A288:C288"/>
    <mergeCell ref="D288:F288"/>
    <mergeCell ref="A289:B289"/>
    <mergeCell ref="D289:F289"/>
    <mergeCell ref="A291:F291"/>
    <mergeCell ref="A248:C248"/>
    <mergeCell ref="D248:F248"/>
    <mergeCell ref="A249:B249"/>
    <mergeCell ref="D249:F249"/>
    <mergeCell ref="A292:F292"/>
    <mergeCell ref="A293:F293"/>
    <mergeCell ref="A294:F294"/>
    <mergeCell ref="B296:D296"/>
    <mergeCell ref="B297:D297"/>
    <mergeCell ref="B298:D298"/>
    <mergeCell ref="B299:D299"/>
    <mergeCell ref="B300:D300"/>
    <mergeCell ref="B301:D301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315:D315"/>
    <mergeCell ref="B316:D316"/>
    <mergeCell ref="B317:D317"/>
    <mergeCell ref="A325:C325"/>
    <mergeCell ref="E325:F325"/>
    <mergeCell ref="B318:D318"/>
    <mergeCell ref="B320:D320"/>
    <mergeCell ref="B321:D321"/>
    <mergeCell ref="E323:F323"/>
    <mergeCell ref="A324:C324"/>
    <mergeCell ref="E324:F324"/>
  </mergeCells>
  <printOptions/>
  <pageMargins left="0.44" right="0.2" top="0.16" bottom="0.23" header="0.16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5"/>
  <sheetViews>
    <sheetView zoomScalePageLayoutView="0" workbookViewId="0" topLeftCell="A1">
      <selection activeCell="A2" sqref="A2:C2"/>
    </sheetView>
  </sheetViews>
  <sheetFormatPr defaultColWidth="9.140625" defaultRowHeight="12.75"/>
  <cols>
    <col min="3" max="3" width="25.57421875" style="0" customWidth="1"/>
    <col min="4" max="4" width="6.7109375" style="0" customWidth="1"/>
    <col min="5" max="6" width="23.28125" style="0" customWidth="1"/>
    <col min="8" max="8" width="11.57421875" style="0" bestFit="1" customWidth="1"/>
    <col min="10" max="10" width="14.28125" style="0" bestFit="1" customWidth="1"/>
  </cols>
  <sheetData>
    <row r="1" s="1" customFormat="1" ht="16.5">
      <c r="F1" s="24" t="s">
        <v>43</v>
      </c>
    </row>
    <row r="2" spans="1:6" s="1" customFormat="1" ht="21" customHeight="1">
      <c r="A2" s="142" t="s">
        <v>256</v>
      </c>
      <c r="B2" s="142"/>
      <c r="C2" s="142"/>
      <c r="D2" s="143" t="s">
        <v>59</v>
      </c>
      <c r="E2" s="144"/>
      <c r="F2" s="144"/>
    </row>
    <row r="3" spans="1:6" s="1" customFormat="1" ht="19.5" customHeight="1">
      <c r="A3" s="142" t="s">
        <v>61</v>
      </c>
      <c r="B3" s="142"/>
      <c r="C3" s="2"/>
      <c r="D3" s="145" t="s">
        <v>60</v>
      </c>
      <c r="E3" s="145"/>
      <c r="F3" s="145"/>
    </row>
    <row r="4" s="1" customFormat="1" ht="16.5"/>
    <row r="5" spans="1:6" s="1" customFormat="1" ht="32.25" customHeight="1">
      <c r="A5" s="146" t="s">
        <v>1</v>
      </c>
      <c r="B5" s="146"/>
      <c r="C5" s="146"/>
      <c r="D5" s="146"/>
      <c r="E5" s="146"/>
      <c r="F5" s="146"/>
    </row>
    <row r="6" spans="1:6" s="1" customFormat="1" ht="23.25" customHeight="1">
      <c r="A6" s="125" t="s">
        <v>76</v>
      </c>
      <c r="B6" s="125"/>
      <c r="C6" s="125"/>
      <c r="D6" s="125"/>
      <c r="E6" s="125"/>
      <c r="F6" s="125"/>
    </row>
    <row r="7" spans="1:6" s="1" customFormat="1" ht="16.5">
      <c r="A7" s="160"/>
      <c r="B7" s="160"/>
      <c r="C7" s="160"/>
      <c r="D7" s="160"/>
      <c r="E7" s="160"/>
      <c r="F7" s="160"/>
    </row>
    <row r="8" s="1" customFormat="1" ht="17.25">
      <c r="F8" s="37" t="s">
        <v>2</v>
      </c>
    </row>
    <row r="9" spans="1:6" s="5" customFormat="1" ht="41.25" customHeight="1">
      <c r="A9" s="18" t="s">
        <v>3</v>
      </c>
      <c r="B9" s="161" t="s">
        <v>4</v>
      </c>
      <c r="C9" s="162"/>
      <c r="D9" s="163"/>
      <c r="E9" s="18" t="s">
        <v>46</v>
      </c>
      <c r="F9" s="18" t="s">
        <v>47</v>
      </c>
    </row>
    <row r="10" spans="1:6" s="5" customFormat="1" ht="22.5" customHeight="1">
      <c r="A10" s="6" t="s">
        <v>7</v>
      </c>
      <c r="B10" s="139" t="s">
        <v>48</v>
      </c>
      <c r="C10" s="140"/>
      <c r="D10" s="141"/>
      <c r="E10" s="7"/>
      <c r="F10" s="7"/>
    </row>
    <row r="11" spans="1:6" s="10" customFormat="1" ht="22.5" customHeight="1">
      <c r="A11" s="13" t="s">
        <v>9</v>
      </c>
      <c r="B11" s="133" t="s">
        <v>49</v>
      </c>
      <c r="C11" s="134"/>
      <c r="D11" s="135"/>
      <c r="E11" s="9"/>
      <c r="F11" s="9"/>
    </row>
    <row r="12" spans="1:6" s="5" customFormat="1" ht="22.5" customHeight="1">
      <c r="A12" s="25">
        <v>1</v>
      </c>
      <c r="B12" s="126" t="s">
        <v>11</v>
      </c>
      <c r="C12" s="127"/>
      <c r="D12" s="128"/>
      <c r="E12" s="12"/>
      <c r="F12" s="12"/>
    </row>
    <row r="13" spans="1:6" s="5" customFormat="1" ht="22.5" customHeight="1">
      <c r="A13" s="25">
        <v>2</v>
      </c>
      <c r="B13" s="126" t="s">
        <v>13</v>
      </c>
      <c r="C13" s="127"/>
      <c r="D13" s="128"/>
      <c r="E13" s="12"/>
      <c r="F13" s="12"/>
    </row>
    <row r="14" spans="1:6" s="5" customFormat="1" ht="22.5" customHeight="1">
      <c r="A14" s="25">
        <v>3</v>
      </c>
      <c r="B14" s="126" t="s">
        <v>15</v>
      </c>
      <c r="C14" s="127"/>
      <c r="D14" s="128"/>
      <c r="E14" s="12"/>
      <c r="F14" s="12"/>
    </row>
    <row r="15" spans="1:6" s="5" customFormat="1" ht="22.5" customHeight="1">
      <c r="A15" s="25">
        <v>4</v>
      </c>
      <c r="B15" s="126" t="s">
        <v>16</v>
      </c>
      <c r="C15" s="127"/>
      <c r="D15" s="128"/>
      <c r="E15" s="12"/>
      <c r="F15" s="12"/>
    </row>
    <row r="16" spans="1:6" s="10" customFormat="1" ht="22.5" customHeight="1">
      <c r="A16" s="13" t="s">
        <v>18</v>
      </c>
      <c r="B16" s="133" t="s">
        <v>19</v>
      </c>
      <c r="C16" s="134"/>
      <c r="D16" s="135"/>
      <c r="E16" s="9"/>
      <c r="F16" s="9"/>
    </row>
    <row r="17" spans="1:6" s="5" customFormat="1" ht="22.5" customHeight="1">
      <c r="A17" s="25">
        <v>1</v>
      </c>
      <c r="B17" s="126" t="s">
        <v>20</v>
      </c>
      <c r="C17" s="127"/>
      <c r="D17" s="128"/>
      <c r="E17" s="12"/>
      <c r="F17" s="12"/>
    </row>
    <row r="18" spans="1:6" s="5" customFormat="1" ht="22.5" customHeight="1">
      <c r="A18" s="25">
        <v>2</v>
      </c>
      <c r="B18" s="126" t="s">
        <v>21</v>
      </c>
      <c r="C18" s="127"/>
      <c r="D18" s="128"/>
      <c r="E18" s="12"/>
      <c r="F18" s="12"/>
    </row>
    <row r="19" spans="1:6" s="5" customFormat="1" ht="22.5" customHeight="1">
      <c r="A19" s="25">
        <v>3</v>
      </c>
      <c r="B19" s="126" t="s">
        <v>23</v>
      </c>
      <c r="C19" s="127"/>
      <c r="D19" s="128"/>
      <c r="E19" s="12"/>
      <c r="F19" s="12"/>
    </row>
    <row r="20" spans="1:6" s="10" customFormat="1" ht="22.5" customHeight="1">
      <c r="A20" s="13" t="s">
        <v>25</v>
      </c>
      <c r="B20" s="133" t="s">
        <v>26</v>
      </c>
      <c r="C20" s="134"/>
      <c r="D20" s="135"/>
      <c r="E20" s="9"/>
      <c r="F20" s="9"/>
    </row>
    <row r="21" spans="1:6" s="5" customFormat="1" ht="22.5" customHeight="1">
      <c r="A21" s="25">
        <v>1</v>
      </c>
      <c r="B21" s="126" t="s">
        <v>20</v>
      </c>
      <c r="C21" s="127"/>
      <c r="D21" s="128"/>
      <c r="E21" s="12"/>
      <c r="F21" s="12"/>
    </row>
    <row r="22" spans="1:6" s="5" customFormat="1" ht="22.5" customHeight="1">
      <c r="A22" s="25">
        <v>2</v>
      </c>
      <c r="B22" s="126" t="s">
        <v>27</v>
      </c>
      <c r="C22" s="127"/>
      <c r="D22" s="128"/>
      <c r="E22" s="12"/>
      <c r="F22" s="12"/>
    </row>
    <row r="23" spans="1:6" s="5" customFormat="1" ht="22.5" customHeight="1">
      <c r="A23" s="25">
        <v>3</v>
      </c>
      <c r="B23" s="126" t="s">
        <v>15</v>
      </c>
      <c r="C23" s="127"/>
      <c r="D23" s="128"/>
      <c r="E23" s="12"/>
      <c r="F23" s="12"/>
    </row>
    <row r="24" spans="1:6" s="5" customFormat="1" ht="22.5" customHeight="1">
      <c r="A24" s="25">
        <v>4</v>
      </c>
      <c r="B24" s="126" t="s">
        <v>23</v>
      </c>
      <c r="C24" s="127"/>
      <c r="D24" s="128"/>
      <c r="E24" s="12"/>
      <c r="F24" s="12"/>
    </row>
    <row r="25" spans="1:6" s="10" customFormat="1" ht="22.5" customHeight="1">
      <c r="A25" s="13" t="s">
        <v>29</v>
      </c>
      <c r="B25" s="133" t="s">
        <v>50</v>
      </c>
      <c r="C25" s="134"/>
      <c r="D25" s="135"/>
      <c r="E25" s="9"/>
      <c r="F25" s="9"/>
    </row>
    <row r="26" spans="1:8" s="10" customFormat="1" ht="22.5" customHeight="1">
      <c r="A26" s="13"/>
      <c r="B26" s="133" t="s">
        <v>56</v>
      </c>
      <c r="C26" s="134"/>
      <c r="D26" s="135"/>
      <c r="E26" s="40">
        <f>E27+E30+E38+E40+E45+E47+E51+E55+E59+E62+E67+E70+E76+E83+E85</f>
        <v>5375947745</v>
      </c>
      <c r="F26" s="40">
        <f>F27+F30+F38+F40+F45+F47+F51+F55+F59+F62+F67+F70+F76+F83+F85</f>
        <v>5375947745</v>
      </c>
      <c r="H26" s="42"/>
    </row>
    <row r="27" spans="1:6" s="5" customFormat="1" ht="22.5" customHeight="1">
      <c r="A27" s="25"/>
      <c r="B27" s="152" t="s">
        <v>77</v>
      </c>
      <c r="C27" s="134"/>
      <c r="D27" s="135"/>
      <c r="E27" s="40">
        <f>SUM(E28:E29)</f>
        <v>2289482057</v>
      </c>
      <c r="F27" s="40">
        <f>SUM(F28:F29)</f>
        <v>2289482057</v>
      </c>
    </row>
    <row r="28" spans="1:6" s="5" customFormat="1" ht="22.5" customHeight="1">
      <c r="A28" s="25"/>
      <c r="B28" s="20"/>
      <c r="C28" s="20" t="s">
        <v>78</v>
      </c>
      <c r="D28" s="21"/>
      <c r="E28" s="38">
        <v>2207456057</v>
      </c>
      <c r="F28" s="39">
        <f>E28</f>
        <v>2207456057</v>
      </c>
    </row>
    <row r="29" spans="1:6" s="5" customFormat="1" ht="22.5" customHeight="1">
      <c r="A29" s="25"/>
      <c r="B29" s="20"/>
      <c r="C29" s="20" t="s">
        <v>79</v>
      </c>
      <c r="D29" s="21"/>
      <c r="E29" s="38">
        <v>82026000</v>
      </c>
      <c r="F29" s="39">
        <f>E29</f>
        <v>82026000</v>
      </c>
    </row>
    <row r="30" spans="1:6" s="5" customFormat="1" ht="22.5" customHeight="1">
      <c r="A30" s="25"/>
      <c r="B30" s="152" t="s">
        <v>80</v>
      </c>
      <c r="C30" s="134"/>
      <c r="D30" s="135"/>
      <c r="E30" s="41">
        <f>SUM(E31:E36)</f>
        <v>1578301976</v>
      </c>
      <c r="F30" s="40">
        <f>SUM(F31:F36)</f>
        <v>1578301976</v>
      </c>
    </row>
    <row r="31" spans="1:6" s="5" customFormat="1" ht="22.5" customHeight="1">
      <c r="A31" s="25"/>
      <c r="B31" s="20"/>
      <c r="C31" s="20" t="s">
        <v>81</v>
      </c>
      <c r="D31" s="21"/>
      <c r="E31" s="38">
        <v>42090000</v>
      </c>
      <c r="F31" s="39">
        <f aca="true" t="shared" si="0" ref="F31:F36">E31</f>
        <v>42090000</v>
      </c>
    </row>
    <row r="32" spans="1:6" s="5" customFormat="1" ht="22.5" customHeight="1">
      <c r="A32" s="25"/>
      <c r="B32" s="20"/>
      <c r="C32" s="20" t="s">
        <v>82</v>
      </c>
      <c r="D32" s="21"/>
      <c r="E32" s="38">
        <v>36970896</v>
      </c>
      <c r="F32" s="39">
        <f t="shared" si="0"/>
        <v>36970896</v>
      </c>
    </row>
    <row r="33" spans="1:6" s="5" customFormat="1" ht="22.5" customHeight="1">
      <c r="A33" s="25"/>
      <c r="B33" s="20"/>
      <c r="C33" s="20" t="s">
        <v>83</v>
      </c>
      <c r="D33" s="21"/>
      <c r="E33" s="38">
        <v>1099595939</v>
      </c>
      <c r="F33" s="39">
        <f t="shared" si="0"/>
        <v>1099595939</v>
      </c>
    </row>
    <row r="34" spans="1:6" s="5" customFormat="1" ht="22.5" customHeight="1">
      <c r="A34" s="25"/>
      <c r="B34" s="20"/>
      <c r="C34" s="20" t="s">
        <v>84</v>
      </c>
      <c r="D34" s="21"/>
      <c r="E34" s="38">
        <v>10695000</v>
      </c>
      <c r="F34" s="39">
        <f t="shared" si="0"/>
        <v>10695000</v>
      </c>
    </row>
    <row r="35" spans="1:6" s="5" customFormat="1" ht="22.5" customHeight="1">
      <c r="A35" s="25"/>
      <c r="B35" s="20"/>
      <c r="C35" s="20" t="s">
        <v>85</v>
      </c>
      <c r="D35" s="21"/>
      <c r="E35" s="38">
        <v>383626446</v>
      </c>
      <c r="F35" s="39">
        <f t="shared" si="0"/>
        <v>383626446</v>
      </c>
    </row>
    <row r="36" spans="1:6" s="5" customFormat="1" ht="22.5" customHeight="1">
      <c r="A36" s="25"/>
      <c r="B36" s="20"/>
      <c r="C36" s="20" t="s">
        <v>86</v>
      </c>
      <c r="D36" s="21"/>
      <c r="E36" s="38">
        <v>5323695</v>
      </c>
      <c r="F36" s="39">
        <f t="shared" si="0"/>
        <v>5323695</v>
      </c>
    </row>
    <row r="37" spans="1:6" s="5" customFormat="1" ht="22.5" customHeight="1">
      <c r="A37" s="19"/>
      <c r="B37" s="47"/>
      <c r="C37" s="164"/>
      <c r="D37" s="169"/>
      <c r="E37" s="48"/>
      <c r="F37" s="49"/>
    </row>
    <row r="38" spans="1:6" s="5" customFormat="1" ht="22.5" customHeight="1">
      <c r="A38" s="43"/>
      <c r="B38" s="158" t="s">
        <v>87</v>
      </c>
      <c r="C38" s="159"/>
      <c r="D38" s="159"/>
      <c r="E38" s="51">
        <f>SUM(E39)</f>
        <v>19175000</v>
      </c>
      <c r="F38" s="52">
        <f>SUM(F39)</f>
        <v>19175000</v>
      </c>
    </row>
    <row r="39" spans="1:6" s="5" customFormat="1" ht="22.5" customHeight="1">
      <c r="A39" s="53"/>
      <c r="B39" s="54"/>
      <c r="C39" s="150" t="s">
        <v>88</v>
      </c>
      <c r="D39" s="151"/>
      <c r="E39" s="55">
        <v>19175000</v>
      </c>
      <c r="F39" s="56">
        <f>E39</f>
        <v>19175000</v>
      </c>
    </row>
    <row r="40" spans="1:6" s="5" customFormat="1" ht="22.5" customHeight="1">
      <c r="A40" s="25"/>
      <c r="B40" s="152" t="s">
        <v>89</v>
      </c>
      <c r="C40" s="134"/>
      <c r="D40" s="135"/>
      <c r="E40" s="41">
        <f>SUM(E41:E44)</f>
        <v>634574712</v>
      </c>
      <c r="F40" s="40">
        <f>SUM(F41:F44)</f>
        <v>634574712</v>
      </c>
    </row>
    <row r="41" spans="1:6" s="5" customFormat="1" ht="22.5" customHeight="1">
      <c r="A41" s="25"/>
      <c r="B41" s="20"/>
      <c r="C41" s="20" t="s">
        <v>90</v>
      </c>
      <c r="D41" s="21"/>
      <c r="E41" s="38">
        <v>475931034</v>
      </c>
      <c r="F41" s="39">
        <f>E41</f>
        <v>475931034</v>
      </c>
    </row>
    <row r="42" spans="1:6" s="5" customFormat="1" ht="22.5" customHeight="1">
      <c r="A42" s="25"/>
      <c r="B42" s="20"/>
      <c r="C42" s="20" t="s">
        <v>91</v>
      </c>
      <c r="D42" s="21"/>
      <c r="E42" s="38">
        <v>79321839</v>
      </c>
      <c r="F42" s="39">
        <f>E42</f>
        <v>79321839</v>
      </c>
    </row>
    <row r="43" spans="1:6" s="5" customFormat="1" ht="22.5" customHeight="1">
      <c r="A43" s="25"/>
      <c r="B43" s="20"/>
      <c r="C43" s="20" t="s">
        <v>92</v>
      </c>
      <c r="D43" s="21"/>
      <c r="E43" s="38">
        <v>52881226</v>
      </c>
      <c r="F43" s="39">
        <f>E43</f>
        <v>52881226</v>
      </c>
    </row>
    <row r="44" spans="1:6" s="5" customFormat="1" ht="22.5" customHeight="1">
      <c r="A44" s="25"/>
      <c r="B44" s="20"/>
      <c r="C44" s="20" t="s">
        <v>93</v>
      </c>
      <c r="D44" s="21"/>
      <c r="E44" s="38">
        <v>26440613</v>
      </c>
      <c r="F44" s="39">
        <f>E44</f>
        <v>26440613</v>
      </c>
    </row>
    <row r="45" spans="1:6" s="5" customFormat="1" ht="22.5" customHeight="1">
      <c r="A45" s="25"/>
      <c r="B45" s="152" t="s">
        <v>94</v>
      </c>
      <c r="C45" s="134"/>
      <c r="D45" s="135"/>
      <c r="E45" s="41">
        <f>SUM(E46)</f>
        <v>58800131</v>
      </c>
      <c r="F45" s="40">
        <f>SUM(F46)</f>
        <v>58800131</v>
      </c>
    </row>
    <row r="46" spans="1:6" s="5" customFormat="1" ht="22.5" customHeight="1">
      <c r="A46" s="25"/>
      <c r="B46" s="20"/>
      <c r="C46" s="20" t="s">
        <v>138</v>
      </c>
      <c r="D46" s="21"/>
      <c r="E46" s="38">
        <v>58800131</v>
      </c>
      <c r="F46" s="39">
        <f>E46</f>
        <v>58800131</v>
      </c>
    </row>
    <row r="47" spans="1:6" s="5" customFormat="1" ht="22.5" customHeight="1">
      <c r="A47" s="25"/>
      <c r="B47" s="152" t="s">
        <v>95</v>
      </c>
      <c r="C47" s="134"/>
      <c r="D47" s="135"/>
      <c r="E47" s="41">
        <f>SUM(E48:E50)</f>
        <v>52406818</v>
      </c>
      <c r="F47" s="40">
        <f>SUM(F48:F50)</f>
        <v>52406818</v>
      </c>
    </row>
    <row r="48" spans="1:6" s="5" customFormat="1" ht="22.5" customHeight="1">
      <c r="A48" s="25"/>
      <c r="B48" s="20"/>
      <c r="C48" s="20" t="s">
        <v>96</v>
      </c>
      <c r="D48" s="21"/>
      <c r="E48" s="38">
        <v>27401478</v>
      </c>
      <c r="F48" s="39">
        <f>E48</f>
        <v>27401478</v>
      </c>
    </row>
    <row r="49" spans="1:6" s="5" customFormat="1" ht="22.5" customHeight="1">
      <c r="A49" s="25"/>
      <c r="B49" s="20"/>
      <c r="C49" s="20" t="s">
        <v>97</v>
      </c>
      <c r="D49" s="21"/>
      <c r="E49" s="38">
        <v>23805340</v>
      </c>
      <c r="F49" s="39">
        <f>E49</f>
        <v>23805340</v>
      </c>
    </row>
    <row r="50" spans="1:6" s="5" customFormat="1" ht="22.5" customHeight="1">
      <c r="A50" s="25"/>
      <c r="B50" s="20"/>
      <c r="C50" s="20" t="s">
        <v>98</v>
      </c>
      <c r="D50" s="21"/>
      <c r="E50" s="38">
        <v>1200000</v>
      </c>
      <c r="F50" s="39">
        <f>E50</f>
        <v>1200000</v>
      </c>
    </row>
    <row r="51" spans="1:6" s="5" customFormat="1" ht="22.5" customHeight="1">
      <c r="A51" s="25"/>
      <c r="B51" s="152" t="s">
        <v>99</v>
      </c>
      <c r="C51" s="134"/>
      <c r="D51" s="135"/>
      <c r="E51" s="41">
        <f>SUM(E52:E54)</f>
        <v>71523000</v>
      </c>
      <c r="F51" s="40">
        <f>SUM(F52:F54)</f>
        <v>71523000</v>
      </c>
    </row>
    <row r="52" spans="1:6" s="5" customFormat="1" ht="22.5" customHeight="1">
      <c r="A52" s="25"/>
      <c r="B52" s="20"/>
      <c r="C52" s="20" t="s">
        <v>100</v>
      </c>
      <c r="D52" s="21"/>
      <c r="E52" s="38">
        <v>40388000</v>
      </c>
      <c r="F52" s="39">
        <f>E52</f>
        <v>40388000</v>
      </c>
    </row>
    <row r="53" spans="1:6" s="5" customFormat="1" ht="22.5" customHeight="1">
      <c r="A53" s="25"/>
      <c r="B53" s="20"/>
      <c r="C53" s="20" t="s">
        <v>101</v>
      </c>
      <c r="D53" s="21"/>
      <c r="E53" s="38">
        <v>12305000</v>
      </c>
      <c r="F53" s="39">
        <f>E53</f>
        <v>12305000</v>
      </c>
    </row>
    <row r="54" spans="1:6" s="5" customFormat="1" ht="22.5" customHeight="1">
      <c r="A54" s="25"/>
      <c r="B54" s="20"/>
      <c r="C54" s="20" t="s">
        <v>102</v>
      </c>
      <c r="D54" s="21"/>
      <c r="E54" s="38">
        <v>18830000</v>
      </c>
      <c r="F54" s="39">
        <f>E54</f>
        <v>18830000</v>
      </c>
    </row>
    <row r="55" spans="1:6" s="5" customFormat="1" ht="22.5" customHeight="1">
      <c r="A55" s="25"/>
      <c r="B55" s="152" t="s">
        <v>103</v>
      </c>
      <c r="C55" s="134"/>
      <c r="D55" s="135"/>
      <c r="E55" s="41">
        <f>SUM(E56:E58)</f>
        <v>3688062</v>
      </c>
      <c r="F55" s="40">
        <f>SUM(F56:F58)</f>
        <v>3688062</v>
      </c>
    </row>
    <row r="56" spans="1:6" s="5" customFormat="1" ht="22.5" customHeight="1">
      <c r="A56" s="25"/>
      <c r="B56" s="20"/>
      <c r="C56" s="20" t="s">
        <v>104</v>
      </c>
      <c r="D56" s="21"/>
      <c r="E56" s="38">
        <v>806362</v>
      </c>
      <c r="F56" s="39">
        <f>E56</f>
        <v>806362</v>
      </c>
    </row>
    <row r="57" spans="1:6" s="5" customFormat="1" ht="22.5" customHeight="1">
      <c r="A57" s="25"/>
      <c r="B57" s="20"/>
      <c r="C57" s="20" t="s">
        <v>105</v>
      </c>
      <c r="D57" s="21"/>
      <c r="E57" s="38">
        <v>1570500</v>
      </c>
      <c r="F57" s="39">
        <f>E57</f>
        <v>1570500</v>
      </c>
    </row>
    <row r="58" spans="1:6" s="5" customFormat="1" ht="22.5" customHeight="1">
      <c r="A58" s="25"/>
      <c r="B58" s="20"/>
      <c r="C58" s="20" t="s">
        <v>106</v>
      </c>
      <c r="D58" s="21"/>
      <c r="E58" s="38">
        <v>1311200</v>
      </c>
      <c r="F58" s="39">
        <f>E58</f>
        <v>1311200</v>
      </c>
    </row>
    <row r="59" spans="1:6" s="5" customFormat="1" ht="22.5" customHeight="1">
      <c r="A59" s="25"/>
      <c r="B59" s="152" t="s">
        <v>107</v>
      </c>
      <c r="C59" s="134"/>
      <c r="D59" s="135"/>
      <c r="E59" s="41">
        <f>SUM(E60:E61)</f>
        <v>6375000</v>
      </c>
      <c r="F59" s="40">
        <f>SUM(F60:F61)</f>
        <v>6375000</v>
      </c>
    </row>
    <row r="60" spans="1:6" s="5" customFormat="1" ht="22.5" customHeight="1">
      <c r="A60" s="25"/>
      <c r="B60" s="20"/>
      <c r="C60" s="20" t="s">
        <v>108</v>
      </c>
      <c r="D60" s="21"/>
      <c r="E60" s="38">
        <v>3650000</v>
      </c>
      <c r="F60" s="39">
        <f>E60</f>
        <v>3650000</v>
      </c>
    </row>
    <row r="61" spans="1:6" s="5" customFormat="1" ht="22.5" customHeight="1">
      <c r="A61" s="25"/>
      <c r="B61" s="20"/>
      <c r="C61" s="20" t="s">
        <v>109</v>
      </c>
      <c r="D61" s="21"/>
      <c r="E61" s="38">
        <v>2725000</v>
      </c>
      <c r="F61" s="39">
        <f>E61</f>
        <v>2725000</v>
      </c>
    </row>
    <row r="62" spans="1:6" s="5" customFormat="1" ht="22.5" customHeight="1">
      <c r="A62" s="25"/>
      <c r="B62" s="152" t="s">
        <v>110</v>
      </c>
      <c r="C62" s="134"/>
      <c r="D62" s="135"/>
      <c r="E62" s="41">
        <f>SUM(E63:E66)</f>
        <v>46780000</v>
      </c>
      <c r="F62" s="40">
        <f>SUM(F63:F66)</f>
        <v>46780000</v>
      </c>
    </row>
    <row r="63" spans="1:6" s="5" customFormat="1" ht="22.5" customHeight="1">
      <c r="A63" s="25"/>
      <c r="B63" s="20"/>
      <c r="C63" s="20" t="s">
        <v>111</v>
      </c>
      <c r="D63" s="21"/>
      <c r="E63" s="38">
        <v>6680000</v>
      </c>
      <c r="F63" s="39">
        <f>E63</f>
        <v>6680000</v>
      </c>
    </row>
    <row r="64" spans="1:6" s="5" customFormat="1" ht="22.5" customHeight="1">
      <c r="A64" s="11"/>
      <c r="B64" s="20"/>
      <c r="C64" s="20" t="s">
        <v>112</v>
      </c>
      <c r="D64" s="21"/>
      <c r="E64" s="38">
        <v>13950000</v>
      </c>
      <c r="F64" s="39">
        <f>E64</f>
        <v>13950000</v>
      </c>
    </row>
    <row r="65" spans="1:6" s="5" customFormat="1" ht="22.5" customHeight="1">
      <c r="A65" s="11"/>
      <c r="B65" s="20"/>
      <c r="C65" s="20" t="s">
        <v>113</v>
      </c>
      <c r="D65" s="21"/>
      <c r="E65" s="38">
        <v>16250000</v>
      </c>
      <c r="F65" s="39">
        <f>E65</f>
        <v>16250000</v>
      </c>
    </row>
    <row r="66" spans="1:6" s="5" customFormat="1" ht="22.5" customHeight="1">
      <c r="A66" s="11"/>
      <c r="B66" s="20"/>
      <c r="C66" s="20" t="s">
        <v>114</v>
      </c>
      <c r="D66" s="21"/>
      <c r="E66" s="38">
        <v>9900000</v>
      </c>
      <c r="F66" s="39">
        <f>E66</f>
        <v>9900000</v>
      </c>
    </row>
    <row r="67" spans="1:6" s="5" customFormat="1" ht="22.5" customHeight="1">
      <c r="A67" s="11"/>
      <c r="B67" s="152" t="s">
        <v>115</v>
      </c>
      <c r="C67" s="134"/>
      <c r="D67" s="135"/>
      <c r="E67" s="41">
        <f>SUM(E68:E69)</f>
        <v>269005000</v>
      </c>
      <c r="F67" s="40">
        <f>SUM(F68:F69)</f>
        <v>269005000</v>
      </c>
    </row>
    <row r="68" spans="1:6" s="5" customFormat="1" ht="22.5" customHeight="1">
      <c r="A68" s="11"/>
      <c r="B68" s="20"/>
      <c r="C68" s="20" t="s">
        <v>116</v>
      </c>
      <c r="D68" s="21"/>
      <c r="E68" s="38">
        <v>129600000</v>
      </c>
      <c r="F68" s="39">
        <f>E68</f>
        <v>129600000</v>
      </c>
    </row>
    <row r="69" spans="1:6" s="5" customFormat="1" ht="22.5" customHeight="1">
      <c r="A69" s="11"/>
      <c r="B69" s="20"/>
      <c r="C69" s="20" t="s">
        <v>117</v>
      </c>
      <c r="D69" s="21"/>
      <c r="E69" s="38">
        <v>139405000</v>
      </c>
      <c r="F69" s="39">
        <f>E69</f>
        <v>139405000</v>
      </c>
    </row>
    <row r="70" spans="1:6" s="5" customFormat="1" ht="22.5" customHeight="1">
      <c r="A70" s="11"/>
      <c r="B70" s="152" t="s">
        <v>118</v>
      </c>
      <c r="C70" s="134"/>
      <c r="D70" s="135"/>
      <c r="E70" s="41">
        <f>SUM(E71:E75)</f>
        <v>145508089</v>
      </c>
      <c r="F70" s="40">
        <f>SUM(F71:F75)</f>
        <v>145508089</v>
      </c>
    </row>
    <row r="71" spans="1:6" s="5" customFormat="1" ht="22.5" customHeight="1">
      <c r="A71" s="11"/>
      <c r="B71" s="20"/>
      <c r="C71" s="20" t="s">
        <v>119</v>
      </c>
      <c r="D71" s="21"/>
      <c r="E71" s="38">
        <v>55431500</v>
      </c>
      <c r="F71" s="39">
        <f>E71</f>
        <v>55431500</v>
      </c>
    </row>
    <row r="72" spans="1:6" s="5" customFormat="1" ht="22.5" customHeight="1">
      <c r="A72" s="11"/>
      <c r="B72" s="20"/>
      <c r="C72" s="20" t="s">
        <v>120</v>
      </c>
      <c r="D72" s="21"/>
      <c r="E72" s="38">
        <v>28600000</v>
      </c>
      <c r="F72" s="39">
        <f>E72</f>
        <v>28600000</v>
      </c>
    </row>
    <row r="73" spans="1:6" s="5" customFormat="1" ht="22.5" customHeight="1">
      <c r="A73" s="11"/>
      <c r="B73" s="20"/>
      <c r="C73" s="20" t="s">
        <v>121</v>
      </c>
      <c r="D73" s="21"/>
      <c r="E73" s="38">
        <v>4950000</v>
      </c>
      <c r="F73" s="39">
        <f>E73</f>
        <v>4950000</v>
      </c>
    </row>
    <row r="74" spans="1:6" s="5" customFormat="1" ht="22.5" customHeight="1">
      <c r="A74" s="14"/>
      <c r="B74" s="47"/>
      <c r="C74" s="167" t="s">
        <v>122</v>
      </c>
      <c r="D74" s="168"/>
      <c r="E74" s="48">
        <v>27721589</v>
      </c>
      <c r="F74" s="49">
        <f>E74</f>
        <v>27721589</v>
      </c>
    </row>
    <row r="75" spans="1:6" s="5" customFormat="1" ht="22.5" customHeight="1">
      <c r="A75" s="50"/>
      <c r="B75" s="44"/>
      <c r="C75" s="166" t="s">
        <v>123</v>
      </c>
      <c r="D75" s="166"/>
      <c r="E75" s="45">
        <v>28805000</v>
      </c>
      <c r="F75" s="46">
        <f>E75</f>
        <v>28805000</v>
      </c>
    </row>
    <row r="76" spans="1:6" s="5" customFormat="1" ht="22.5" customHeight="1">
      <c r="A76" s="57"/>
      <c r="B76" s="155" t="s">
        <v>124</v>
      </c>
      <c r="C76" s="156"/>
      <c r="D76" s="156"/>
      <c r="E76" s="58">
        <f>SUM(E77:E82)</f>
        <v>178037900</v>
      </c>
      <c r="F76" s="59">
        <f>SUM(F77:F82)</f>
        <v>178037900</v>
      </c>
    </row>
    <row r="77" spans="1:6" s="5" customFormat="1" ht="22.5" customHeight="1">
      <c r="A77" s="11"/>
      <c r="B77" s="20"/>
      <c r="C77" s="20" t="s">
        <v>125</v>
      </c>
      <c r="D77" s="21"/>
      <c r="E77" s="38">
        <v>11310500</v>
      </c>
      <c r="F77" s="39">
        <f aca="true" t="shared" si="1" ref="F77:F82">E77</f>
        <v>11310500</v>
      </c>
    </row>
    <row r="78" spans="1:6" s="5" customFormat="1" ht="22.5" customHeight="1">
      <c r="A78" s="11"/>
      <c r="B78" s="20"/>
      <c r="C78" s="20" t="s">
        <v>126</v>
      </c>
      <c r="D78" s="21"/>
      <c r="E78" s="38">
        <v>6864000</v>
      </c>
      <c r="F78" s="39">
        <f t="shared" si="1"/>
        <v>6864000</v>
      </c>
    </row>
    <row r="79" spans="1:6" s="5" customFormat="1" ht="22.5" customHeight="1">
      <c r="A79" s="11"/>
      <c r="B79" s="20"/>
      <c r="C79" s="20" t="s">
        <v>127</v>
      </c>
      <c r="D79" s="21"/>
      <c r="E79" s="38">
        <v>1540000</v>
      </c>
      <c r="F79" s="39">
        <f t="shared" si="1"/>
        <v>1540000</v>
      </c>
    </row>
    <row r="80" spans="1:6" s="5" customFormat="1" ht="22.5" customHeight="1">
      <c r="A80" s="11"/>
      <c r="B80" s="20"/>
      <c r="C80" s="20" t="s">
        <v>128</v>
      </c>
      <c r="D80" s="21"/>
      <c r="E80" s="38">
        <v>7658000</v>
      </c>
      <c r="F80" s="39">
        <f t="shared" si="1"/>
        <v>7658000</v>
      </c>
    </row>
    <row r="81" spans="1:6" s="5" customFormat="1" ht="22.5" customHeight="1">
      <c r="A81" s="11"/>
      <c r="B81" s="20"/>
      <c r="C81" s="20" t="s">
        <v>129</v>
      </c>
      <c r="D81" s="21"/>
      <c r="E81" s="38">
        <v>5623900</v>
      </c>
      <c r="F81" s="39">
        <f t="shared" si="1"/>
        <v>5623900</v>
      </c>
    </row>
    <row r="82" spans="1:6" s="5" customFormat="1" ht="22.5" customHeight="1">
      <c r="A82" s="11"/>
      <c r="B82" s="20"/>
      <c r="C82" s="20" t="s">
        <v>130</v>
      </c>
      <c r="D82" s="21"/>
      <c r="E82" s="38">
        <v>145041500</v>
      </c>
      <c r="F82" s="39">
        <f t="shared" si="1"/>
        <v>145041500</v>
      </c>
    </row>
    <row r="83" spans="1:6" s="5" customFormat="1" ht="22.5" customHeight="1">
      <c r="A83" s="11"/>
      <c r="B83" s="152" t="s">
        <v>131</v>
      </c>
      <c r="C83" s="134"/>
      <c r="D83" s="135"/>
      <c r="E83" s="41">
        <f>SUM(E84)</f>
        <v>7210000</v>
      </c>
      <c r="F83" s="40">
        <f>SUM(F84)</f>
        <v>7210000</v>
      </c>
    </row>
    <row r="84" spans="1:6" s="5" customFormat="1" ht="22.5" customHeight="1">
      <c r="A84" s="11"/>
      <c r="B84" s="20"/>
      <c r="C84" s="20" t="s">
        <v>132</v>
      </c>
      <c r="D84" s="21"/>
      <c r="E84" s="38">
        <v>7210000</v>
      </c>
      <c r="F84" s="39">
        <f>E84</f>
        <v>7210000</v>
      </c>
    </row>
    <row r="85" spans="1:6" s="5" customFormat="1" ht="22.5" customHeight="1">
      <c r="A85" s="11"/>
      <c r="B85" s="152" t="s">
        <v>133</v>
      </c>
      <c r="C85" s="134"/>
      <c r="D85" s="135"/>
      <c r="E85" s="41">
        <f>SUM(E86)</f>
        <v>15080000</v>
      </c>
      <c r="F85" s="40">
        <f>SUM(F86)</f>
        <v>15080000</v>
      </c>
    </row>
    <row r="86" spans="1:6" s="5" customFormat="1" ht="22.5" customHeight="1">
      <c r="A86" s="11"/>
      <c r="B86" s="20"/>
      <c r="C86" s="20" t="s">
        <v>134</v>
      </c>
      <c r="D86" s="21"/>
      <c r="E86" s="38">
        <v>15080000</v>
      </c>
      <c r="F86" s="39">
        <f>E86</f>
        <v>15080000</v>
      </c>
    </row>
    <row r="87" spans="1:6" s="5" customFormat="1" ht="22.5" customHeight="1">
      <c r="A87" s="14"/>
      <c r="B87" s="22"/>
      <c r="C87" s="22"/>
      <c r="D87" s="23"/>
      <c r="E87" s="15"/>
      <c r="F87" s="15"/>
    </row>
    <row r="88" s="1" customFormat="1" ht="10.5" customHeight="1"/>
    <row r="89" spans="1:6" s="1" customFormat="1" ht="21" customHeight="1">
      <c r="A89" s="153"/>
      <c r="B89" s="153"/>
      <c r="C89" s="153"/>
      <c r="D89" s="132" t="s">
        <v>150</v>
      </c>
      <c r="E89" s="132"/>
      <c r="F89" s="132"/>
    </row>
    <row r="90" spans="1:6" s="1" customFormat="1" ht="27.75" customHeight="1">
      <c r="A90" s="125" t="s">
        <v>136</v>
      </c>
      <c r="B90" s="125"/>
      <c r="C90" s="125"/>
      <c r="D90" s="125" t="s">
        <v>42</v>
      </c>
      <c r="E90" s="125"/>
      <c r="F90" s="125"/>
    </row>
    <row r="91" spans="1:6" s="1" customFormat="1" ht="85.5" customHeight="1">
      <c r="A91" s="125" t="s">
        <v>137</v>
      </c>
      <c r="B91" s="125"/>
      <c r="C91" s="125"/>
      <c r="D91" s="125" t="s">
        <v>135</v>
      </c>
      <c r="E91" s="125"/>
      <c r="F91" s="125"/>
    </row>
    <row r="92" s="1" customFormat="1" ht="16.5"/>
    <row r="93" s="1" customFormat="1" ht="16.5"/>
    <row r="94" s="1" customFormat="1" ht="16.5"/>
    <row r="95" s="1" customFormat="1" ht="16.5"/>
    <row r="96" s="1" customFormat="1" ht="16.5"/>
    <row r="97" s="1" customFormat="1" ht="16.5"/>
    <row r="98" s="1" customFormat="1" ht="16.5"/>
    <row r="99" s="1" customFormat="1" ht="16.5"/>
    <row r="100" s="1" customFormat="1" ht="16.5"/>
    <row r="101" s="1" customFormat="1" ht="16.5"/>
    <row r="102" s="1" customFormat="1" ht="16.5"/>
    <row r="103" s="1" customFormat="1" ht="16.5"/>
    <row r="104" s="1" customFormat="1" ht="16.5"/>
    <row r="105" s="1" customFormat="1" ht="16.5"/>
    <row r="106" s="1" customFormat="1" ht="16.5"/>
    <row r="107" s="1" customFormat="1" ht="16.5"/>
    <row r="108" s="1" customFormat="1" ht="16.5"/>
    <row r="109" s="1" customFormat="1" ht="16.5"/>
    <row r="110" s="1" customFormat="1" ht="16.5"/>
    <row r="111" s="1" customFormat="1" ht="16.5"/>
    <row r="112" s="1" customFormat="1" ht="16.5"/>
    <row r="113" s="1" customFormat="1" ht="16.5"/>
    <row r="114" s="1" customFormat="1" ht="16.5"/>
    <row r="115" s="1" customFormat="1" ht="16.5"/>
    <row r="116" s="1" customFormat="1" ht="16.5"/>
    <row r="117" s="1" customFormat="1" ht="16.5"/>
    <row r="118" s="1" customFormat="1" ht="16.5"/>
    <row r="119" s="1" customFormat="1" ht="16.5"/>
    <row r="120" s="1" customFormat="1" ht="16.5"/>
    <row r="121" s="1" customFormat="1" ht="16.5"/>
    <row r="122" s="1" customFormat="1" ht="16.5"/>
    <row r="123" s="1" customFormat="1" ht="16.5">
      <c r="F123" s="24" t="s">
        <v>43</v>
      </c>
    </row>
    <row r="124" spans="1:6" s="1" customFormat="1" ht="18">
      <c r="A124" s="142" t="s">
        <v>256</v>
      </c>
      <c r="B124" s="142"/>
      <c r="C124" s="142"/>
      <c r="D124" s="143" t="s">
        <v>59</v>
      </c>
      <c r="E124" s="144"/>
      <c r="F124" s="144"/>
    </row>
    <row r="125" spans="1:6" s="1" customFormat="1" ht="18">
      <c r="A125" s="142" t="s">
        <v>61</v>
      </c>
      <c r="B125" s="142"/>
      <c r="C125" s="2"/>
      <c r="D125" s="145" t="s">
        <v>60</v>
      </c>
      <c r="E125" s="145"/>
      <c r="F125" s="145"/>
    </row>
    <row r="126" s="1" customFormat="1" ht="16.5"/>
    <row r="127" spans="1:6" s="1" customFormat="1" ht="22.5">
      <c r="A127" s="146" t="s">
        <v>1</v>
      </c>
      <c r="B127" s="146"/>
      <c r="C127" s="146"/>
      <c r="D127" s="146"/>
      <c r="E127" s="146"/>
      <c r="F127" s="146"/>
    </row>
    <row r="128" spans="1:6" s="1" customFormat="1" ht="18.75">
      <c r="A128" s="125" t="s">
        <v>44</v>
      </c>
      <c r="B128" s="125"/>
      <c r="C128" s="125"/>
      <c r="D128" s="125"/>
      <c r="E128" s="125"/>
      <c r="F128" s="125"/>
    </row>
    <row r="129" spans="1:6" s="1" customFormat="1" ht="16.5">
      <c r="A129" s="160" t="s">
        <v>45</v>
      </c>
      <c r="B129" s="160"/>
      <c r="C129" s="160"/>
      <c r="D129" s="160"/>
      <c r="E129" s="160"/>
      <c r="F129" s="160"/>
    </row>
    <row r="130" s="1" customFormat="1" ht="16.5"/>
    <row r="131" s="1" customFormat="1" ht="17.25">
      <c r="F131" s="37" t="s">
        <v>2</v>
      </c>
    </row>
    <row r="132" spans="1:6" s="5" customFormat="1" ht="41.25" customHeight="1">
      <c r="A132" s="18" t="s">
        <v>3</v>
      </c>
      <c r="B132" s="161" t="s">
        <v>4</v>
      </c>
      <c r="C132" s="162"/>
      <c r="D132" s="163"/>
      <c r="E132" s="18" t="s">
        <v>46</v>
      </c>
      <c r="F132" s="18" t="s">
        <v>47</v>
      </c>
    </row>
    <row r="133" spans="1:6" s="5" customFormat="1" ht="22.5" customHeight="1">
      <c r="A133" s="6" t="s">
        <v>7</v>
      </c>
      <c r="B133" s="139" t="s">
        <v>48</v>
      </c>
      <c r="C133" s="140"/>
      <c r="D133" s="141"/>
      <c r="E133" s="7"/>
      <c r="F133" s="7"/>
    </row>
    <row r="134" spans="1:6" s="10" customFormat="1" ht="22.5" customHeight="1">
      <c r="A134" s="8" t="s">
        <v>9</v>
      </c>
      <c r="B134" s="133" t="s">
        <v>49</v>
      </c>
      <c r="C134" s="134"/>
      <c r="D134" s="135"/>
      <c r="E134" s="9"/>
      <c r="F134" s="9"/>
    </row>
    <row r="135" spans="1:6" s="5" customFormat="1" ht="22.5" customHeight="1">
      <c r="A135" s="11">
        <v>1</v>
      </c>
      <c r="B135" s="126" t="s">
        <v>11</v>
      </c>
      <c r="C135" s="127"/>
      <c r="D135" s="128"/>
      <c r="E135" s="12"/>
      <c r="F135" s="12"/>
    </row>
    <row r="136" spans="1:6" s="5" customFormat="1" ht="22.5" customHeight="1">
      <c r="A136" s="11"/>
      <c r="B136" s="126" t="s">
        <v>12</v>
      </c>
      <c r="C136" s="127"/>
      <c r="D136" s="128"/>
      <c r="E136" s="12"/>
      <c r="F136" s="12"/>
    </row>
    <row r="137" spans="1:6" s="5" customFormat="1" ht="22.5" customHeight="1">
      <c r="A137" s="11">
        <v>2</v>
      </c>
      <c r="B137" s="126" t="s">
        <v>13</v>
      </c>
      <c r="C137" s="127"/>
      <c r="D137" s="128"/>
      <c r="E137" s="12"/>
      <c r="F137" s="12"/>
    </row>
    <row r="138" spans="1:6" s="5" customFormat="1" ht="22.5" customHeight="1">
      <c r="A138" s="11"/>
      <c r="B138" s="126" t="s">
        <v>14</v>
      </c>
      <c r="C138" s="127"/>
      <c r="D138" s="128"/>
      <c r="E138" s="12"/>
      <c r="F138" s="12"/>
    </row>
    <row r="139" spans="1:6" s="5" customFormat="1" ht="22.5" customHeight="1">
      <c r="A139" s="11">
        <v>3</v>
      </c>
      <c r="B139" s="126" t="s">
        <v>15</v>
      </c>
      <c r="C139" s="127"/>
      <c r="D139" s="128"/>
      <c r="E139" s="12"/>
      <c r="F139" s="12"/>
    </row>
    <row r="140" spans="1:6" s="5" customFormat="1" ht="22.5" customHeight="1">
      <c r="A140" s="11">
        <v>4</v>
      </c>
      <c r="B140" s="126" t="s">
        <v>16</v>
      </c>
      <c r="C140" s="127"/>
      <c r="D140" s="128"/>
      <c r="E140" s="12"/>
      <c r="F140" s="12"/>
    </row>
    <row r="141" spans="1:6" s="5" customFormat="1" ht="22.5" customHeight="1">
      <c r="A141" s="11"/>
      <c r="B141" s="147" t="s">
        <v>17</v>
      </c>
      <c r="C141" s="148"/>
      <c r="D141" s="149"/>
      <c r="E141" s="12"/>
      <c r="F141" s="12"/>
    </row>
    <row r="142" spans="1:6" s="10" customFormat="1" ht="22.5" customHeight="1">
      <c r="A142" s="8" t="s">
        <v>18</v>
      </c>
      <c r="B142" s="133" t="s">
        <v>19</v>
      </c>
      <c r="C142" s="134"/>
      <c r="D142" s="135"/>
      <c r="E142" s="9"/>
      <c r="F142" s="9"/>
    </row>
    <row r="143" spans="1:6" s="5" customFormat="1" ht="22.5" customHeight="1">
      <c r="A143" s="11">
        <v>1</v>
      </c>
      <c r="B143" s="126" t="s">
        <v>20</v>
      </c>
      <c r="C143" s="127"/>
      <c r="D143" s="128"/>
      <c r="E143" s="12"/>
      <c r="F143" s="12"/>
    </row>
    <row r="144" spans="1:6" s="5" customFormat="1" ht="22.5" customHeight="1">
      <c r="A144" s="11">
        <v>2</v>
      </c>
      <c r="B144" s="126" t="s">
        <v>21</v>
      </c>
      <c r="C144" s="127"/>
      <c r="D144" s="128"/>
      <c r="E144" s="12"/>
      <c r="F144" s="12"/>
    </row>
    <row r="145" spans="1:6" s="5" customFormat="1" ht="22.5" customHeight="1">
      <c r="A145" s="11"/>
      <c r="B145" s="147" t="s">
        <v>22</v>
      </c>
      <c r="C145" s="148"/>
      <c r="D145" s="149"/>
      <c r="E145" s="12"/>
      <c r="F145" s="12"/>
    </row>
    <row r="146" spans="1:6" s="5" customFormat="1" ht="22.5" customHeight="1">
      <c r="A146" s="11">
        <v>3</v>
      </c>
      <c r="B146" s="126" t="s">
        <v>23</v>
      </c>
      <c r="C146" s="127"/>
      <c r="D146" s="128"/>
      <c r="E146" s="12"/>
      <c r="F146" s="12"/>
    </row>
    <row r="147" spans="1:6" s="5" customFormat="1" ht="22.5" customHeight="1">
      <c r="A147" s="11"/>
      <c r="B147" s="147" t="s">
        <v>24</v>
      </c>
      <c r="C147" s="148"/>
      <c r="D147" s="149"/>
      <c r="E147" s="12"/>
      <c r="F147" s="12"/>
    </row>
    <row r="148" spans="1:6" s="10" customFormat="1" ht="22.5" customHeight="1">
      <c r="A148" s="8" t="s">
        <v>25</v>
      </c>
      <c r="B148" s="133" t="s">
        <v>26</v>
      </c>
      <c r="C148" s="134"/>
      <c r="D148" s="135"/>
      <c r="E148" s="9"/>
      <c r="F148" s="9"/>
    </row>
    <row r="149" spans="1:6" s="5" customFormat="1" ht="22.5" customHeight="1">
      <c r="A149" s="11">
        <v>1</v>
      </c>
      <c r="B149" s="126" t="s">
        <v>20</v>
      </c>
      <c r="C149" s="127"/>
      <c r="D149" s="128"/>
      <c r="E149" s="12"/>
      <c r="F149" s="12"/>
    </row>
    <row r="150" spans="1:6" s="5" customFormat="1" ht="22.5" customHeight="1">
      <c r="A150" s="11">
        <v>2</v>
      </c>
      <c r="B150" s="126" t="s">
        <v>27</v>
      </c>
      <c r="C150" s="127"/>
      <c r="D150" s="128"/>
      <c r="E150" s="12"/>
      <c r="F150" s="12"/>
    </row>
    <row r="151" spans="1:6" s="5" customFormat="1" ht="22.5" customHeight="1">
      <c r="A151" s="11"/>
      <c r="B151" s="147" t="s">
        <v>28</v>
      </c>
      <c r="C151" s="148"/>
      <c r="D151" s="149"/>
      <c r="E151" s="12"/>
      <c r="F151" s="12"/>
    </row>
    <row r="152" spans="1:6" s="5" customFormat="1" ht="22.5" customHeight="1">
      <c r="A152" s="11">
        <v>3</v>
      </c>
      <c r="B152" s="126" t="s">
        <v>15</v>
      </c>
      <c r="C152" s="127"/>
      <c r="D152" s="128"/>
      <c r="E152" s="12"/>
      <c r="F152" s="12"/>
    </row>
    <row r="153" spans="1:6" s="5" customFormat="1" ht="22.5" customHeight="1">
      <c r="A153" s="11">
        <v>4</v>
      </c>
      <c r="B153" s="126" t="s">
        <v>23</v>
      </c>
      <c r="C153" s="127"/>
      <c r="D153" s="128"/>
      <c r="E153" s="12"/>
      <c r="F153" s="12"/>
    </row>
    <row r="154" spans="1:6" s="5" customFormat="1" ht="22.5" customHeight="1">
      <c r="A154" s="11"/>
      <c r="B154" s="147" t="s">
        <v>24</v>
      </c>
      <c r="C154" s="148"/>
      <c r="D154" s="149"/>
      <c r="E154" s="12"/>
      <c r="F154" s="12"/>
    </row>
    <row r="155" spans="1:6" s="10" customFormat="1" ht="22.5" customHeight="1">
      <c r="A155" s="13" t="s">
        <v>29</v>
      </c>
      <c r="B155" s="133" t="s">
        <v>50</v>
      </c>
      <c r="C155" s="134"/>
      <c r="D155" s="135"/>
      <c r="E155" s="9"/>
      <c r="F155" s="9"/>
    </row>
    <row r="156" spans="1:6" s="10" customFormat="1" ht="22.5" customHeight="1">
      <c r="A156" s="8">
        <v>1</v>
      </c>
      <c r="B156" s="133" t="s">
        <v>31</v>
      </c>
      <c r="C156" s="134"/>
      <c r="D156" s="135"/>
      <c r="E156" s="9"/>
      <c r="F156" s="9"/>
    </row>
    <row r="157" spans="1:6" s="5" customFormat="1" ht="22.5" customHeight="1">
      <c r="A157" s="11"/>
      <c r="B157" s="170" t="s">
        <v>51</v>
      </c>
      <c r="C157" s="127"/>
      <c r="D157" s="128"/>
      <c r="E157" s="12"/>
      <c r="F157" s="12"/>
    </row>
    <row r="158" spans="1:6" s="5" customFormat="1" ht="22.5" customHeight="1">
      <c r="A158" s="11"/>
      <c r="B158" s="20"/>
      <c r="C158" s="20" t="s">
        <v>52</v>
      </c>
      <c r="D158" s="21"/>
      <c r="E158" s="12"/>
      <c r="F158" s="12"/>
    </row>
    <row r="159" spans="1:6" s="5" customFormat="1" ht="22.5" customHeight="1">
      <c r="A159" s="11"/>
      <c r="B159" s="20"/>
      <c r="C159" s="20" t="s">
        <v>52</v>
      </c>
      <c r="D159" s="21"/>
      <c r="E159" s="12"/>
      <c r="F159" s="12"/>
    </row>
    <row r="160" spans="1:6" s="5" customFormat="1" ht="22.5" customHeight="1">
      <c r="A160" s="11"/>
      <c r="B160" s="20"/>
      <c r="C160" s="20" t="s">
        <v>52</v>
      </c>
      <c r="D160" s="21"/>
      <c r="E160" s="12"/>
      <c r="F160" s="12"/>
    </row>
    <row r="161" spans="1:6" s="10" customFormat="1" ht="22.5" customHeight="1">
      <c r="A161" s="8">
        <v>2</v>
      </c>
      <c r="B161" s="133" t="s">
        <v>37</v>
      </c>
      <c r="C161" s="134"/>
      <c r="D161" s="135"/>
      <c r="E161" s="9"/>
      <c r="F161" s="9"/>
    </row>
    <row r="162" spans="1:6" s="10" customFormat="1" ht="22.5" customHeight="1">
      <c r="A162" s="8"/>
      <c r="B162" s="170" t="s">
        <v>51</v>
      </c>
      <c r="C162" s="127"/>
      <c r="D162" s="128"/>
      <c r="E162" s="9"/>
      <c r="F162" s="9"/>
    </row>
    <row r="163" spans="1:6" s="10" customFormat="1" ht="22.5" customHeight="1">
      <c r="A163" s="8"/>
      <c r="B163" s="20"/>
      <c r="C163" s="20" t="s">
        <v>52</v>
      </c>
      <c r="D163" s="21"/>
      <c r="E163" s="9"/>
      <c r="F163" s="9"/>
    </row>
    <row r="164" spans="1:6" s="10" customFormat="1" ht="22.5" customHeight="1">
      <c r="A164" s="8"/>
      <c r="B164" s="20"/>
      <c r="C164" s="20" t="s">
        <v>52</v>
      </c>
      <c r="D164" s="21"/>
      <c r="E164" s="9"/>
      <c r="F164" s="9"/>
    </row>
    <row r="165" spans="1:6" s="5" customFormat="1" ht="22.5" customHeight="1">
      <c r="A165" s="11"/>
      <c r="B165" s="20"/>
      <c r="C165" s="20" t="s">
        <v>52</v>
      </c>
      <c r="D165" s="21"/>
      <c r="E165" s="12"/>
      <c r="F165" s="12"/>
    </row>
    <row r="166" spans="1:6" s="10" customFormat="1" ht="22.5" customHeight="1">
      <c r="A166" s="13" t="s">
        <v>39</v>
      </c>
      <c r="B166" s="133" t="s">
        <v>53</v>
      </c>
      <c r="C166" s="134"/>
      <c r="D166" s="135"/>
      <c r="E166" s="9"/>
      <c r="F166" s="9"/>
    </row>
    <row r="167" spans="1:6" s="5" customFormat="1" ht="22.5" customHeight="1">
      <c r="A167" s="11"/>
      <c r="B167" s="170" t="s">
        <v>51</v>
      </c>
      <c r="C167" s="127"/>
      <c r="D167" s="128"/>
      <c r="E167" s="12"/>
      <c r="F167" s="12"/>
    </row>
    <row r="168" spans="1:6" s="5" customFormat="1" ht="22.5" customHeight="1">
      <c r="A168" s="11"/>
      <c r="B168" s="20"/>
      <c r="C168" s="20" t="s">
        <v>52</v>
      </c>
      <c r="D168" s="21"/>
      <c r="E168" s="12"/>
      <c r="F168" s="12"/>
    </row>
    <row r="169" spans="1:6" s="5" customFormat="1" ht="22.5" customHeight="1">
      <c r="A169" s="11"/>
      <c r="B169" s="20"/>
      <c r="C169" s="20" t="s">
        <v>52</v>
      </c>
      <c r="D169" s="21"/>
      <c r="E169" s="12"/>
      <c r="F169" s="12"/>
    </row>
    <row r="170" spans="1:6" s="5" customFormat="1" ht="22.5" customHeight="1">
      <c r="A170" s="14"/>
      <c r="B170" s="22"/>
      <c r="C170" s="22" t="s">
        <v>52</v>
      </c>
      <c r="D170" s="23"/>
      <c r="E170" s="15"/>
      <c r="F170" s="15"/>
    </row>
    <row r="171" s="1" customFormat="1" ht="16.5"/>
    <row r="172" s="1" customFormat="1" ht="17.25">
      <c r="A172" s="1" t="s">
        <v>54</v>
      </c>
    </row>
    <row r="173" s="1" customFormat="1" ht="16.5"/>
    <row r="174" spans="2:6" s="1" customFormat="1" ht="16.5">
      <c r="B174" s="16"/>
      <c r="C174" s="16"/>
      <c r="D174" s="16"/>
      <c r="E174" s="17" t="s">
        <v>41</v>
      </c>
      <c r="F174" s="16"/>
    </row>
    <row r="175" s="1" customFormat="1" ht="16.5">
      <c r="E175" s="3" t="s">
        <v>42</v>
      </c>
    </row>
    <row r="176" s="1" customFormat="1" ht="16.5"/>
    <row r="177" s="1" customFormat="1" ht="16.5"/>
    <row r="178" s="1" customFormat="1" ht="16.5"/>
    <row r="179" s="1" customFormat="1" ht="16.5"/>
    <row r="180" s="1" customFormat="1" ht="16.5"/>
    <row r="181" s="1" customFormat="1" ht="16.5"/>
    <row r="182" s="1" customFormat="1" ht="16.5"/>
    <row r="183" s="1" customFormat="1" ht="16.5"/>
    <row r="184" s="1" customFormat="1" ht="16.5"/>
    <row r="185" s="1" customFormat="1" ht="16.5"/>
    <row r="186" s="1" customFormat="1" ht="16.5"/>
    <row r="187" s="1" customFormat="1" ht="16.5"/>
    <row r="188" s="1" customFormat="1" ht="16.5"/>
    <row r="189" s="1" customFormat="1" ht="16.5"/>
    <row r="190" s="1" customFormat="1" ht="16.5"/>
    <row r="191" s="1" customFormat="1" ht="16.5"/>
    <row r="192" s="1" customFormat="1" ht="16.5"/>
    <row r="193" s="1" customFormat="1" ht="16.5"/>
    <row r="194" s="1" customFormat="1" ht="16.5"/>
    <row r="195" s="1" customFormat="1" ht="16.5"/>
    <row r="196" s="1" customFormat="1" ht="16.5"/>
    <row r="197" s="1" customFormat="1" ht="16.5"/>
    <row r="198" s="1" customFormat="1" ht="16.5"/>
    <row r="199" s="1" customFormat="1" ht="16.5"/>
    <row r="200" s="1" customFormat="1" ht="16.5"/>
    <row r="201" s="1" customFormat="1" ht="16.5">
      <c r="F201" s="24" t="s">
        <v>43</v>
      </c>
    </row>
    <row r="202" spans="1:6" s="1" customFormat="1" ht="21" customHeight="1">
      <c r="A202" s="142" t="s">
        <v>256</v>
      </c>
      <c r="B202" s="142"/>
      <c r="C202" s="142"/>
      <c r="D202" s="143" t="s">
        <v>59</v>
      </c>
      <c r="E202" s="144"/>
      <c r="F202" s="144"/>
    </row>
    <row r="203" spans="1:6" s="1" customFormat="1" ht="19.5" customHeight="1">
      <c r="A203" s="142"/>
      <c r="B203" s="142"/>
      <c r="C203" s="2"/>
      <c r="D203" s="145" t="s">
        <v>60</v>
      </c>
      <c r="E203" s="145"/>
      <c r="F203" s="145"/>
    </row>
    <row r="204" s="1" customFormat="1" ht="16.5"/>
    <row r="205" spans="1:6" s="1" customFormat="1" ht="32.25" customHeight="1">
      <c r="A205" s="146" t="s">
        <v>1</v>
      </c>
      <c r="B205" s="146"/>
      <c r="C205" s="146"/>
      <c r="D205" s="146"/>
      <c r="E205" s="146"/>
      <c r="F205" s="146"/>
    </row>
    <row r="206" spans="1:6" s="1" customFormat="1" ht="23.25" customHeight="1">
      <c r="A206" s="125" t="s">
        <v>140</v>
      </c>
      <c r="B206" s="125"/>
      <c r="C206" s="125"/>
      <c r="D206" s="125"/>
      <c r="E206" s="125"/>
      <c r="F206" s="125"/>
    </row>
    <row r="207" spans="1:6" s="1" customFormat="1" ht="23.25" customHeight="1">
      <c r="A207" s="125" t="s">
        <v>139</v>
      </c>
      <c r="B207" s="125"/>
      <c r="C207" s="125"/>
      <c r="D207" s="125"/>
      <c r="E207" s="125"/>
      <c r="F207" s="125"/>
    </row>
    <row r="208" spans="1:6" s="1" customFormat="1" ht="16.5">
      <c r="A208" s="160"/>
      <c r="B208" s="160"/>
      <c r="C208" s="160"/>
      <c r="D208" s="160"/>
      <c r="E208" s="160"/>
      <c r="F208" s="160"/>
    </row>
    <row r="209" s="1" customFormat="1" ht="17.25">
      <c r="F209" s="37" t="s">
        <v>2</v>
      </c>
    </row>
    <row r="210" spans="1:6" s="5" customFormat="1" ht="41.25" customHeight="1">
      <c r="A210" s="18" t="s">
        <v>3</v>
      </c>
      <c r="B210" s="161" t="s">
        <v>4</v>
      </c>
      <c r="C210" s="162"/>
      <c r="D210" s="163"/>
      <c r="E210" s="18" t="s">
        <v>46</v>
      </c>
      <c r="F210" s="18" t="s">
        <v>47</v>
      </c>
    </row>
    <row r="211" spans="1:6" s="5" customFormat="1" ht="22.5" customHeight="1">
      <c r="A211" s="6" t="s">
        <v>7</v>
      </c>
      <c r="B211" s="139" t="s">
        <v>48</v>
      </c>
      <c r="C211" s="140"/>
      <c r="D211" s="141"/>
      <c r="E211" s="7"/>
      <c r="F211" s="7"/>
    </row>
    <row r="212" spans="1:6" s="10" customFormat="1" ht="22.5" customHeight="1">
      <c r="A212" s="13" t="s">
        <v>9</v>
      </c>
      <c r="B212" s="133" t="s">
        <v>49</v>
      </c>
      <c r="C212" s="134"/>
      <c r="D212" s="135"/>
      <c r="E212" s="9"/>
      <c r="F212" s="9"/>
    </row>
    <row r="213" spans="1:6" s="5" customFormat="1" ht="22.5" customHeight="1">
      <c r="A213" s="25">
        <v>1</v>
      </c>
      <c r="B213" s="126" t="s">
        <v>11</v>
      </c>
      <c r="C213" s="127"/>
      <c r="D213" s="128"/>
      <c r="E213" s="12"/>
      <c r="F213" s="12"/>
    </row>
    <row r="214" spans="1:6" s="5" customFormat="1" ht="22.5" customHeight="1">
      <c r="A214" s="25">
        <v>2</v>
      </c>
      <c r="B214" s="126" t="s">
        <v>13</v>
      </c>
      <c r="C214" s="127"/>
      <c r="D214" s="128"/>
      <c r="E214" s="12"/>
      <c r="F214" s="12"/>
    </row>
    <row r="215" spans="1:6" s="5" customFormat="1" ht="22.5" customHeight="1">
      <c r="A215" s="25">
        <v>3</v>
      </c>
      <c r="B215" s="126" t="s">
        <v>15</v>
      </c>
      <c r="C215" s="127"/>
      <c r="D215" s="128"/>
      <c r="E215" s="12"/>
      <c r="F215" s="12"/>
    </row>
    <row r="216" spans="1:6" s="5" customFormat="1" ht="22.5" customHeight="1">
      <c r="A216" s="25">
        <v>4</v>
      </c>
      <c r="B216" s="126" t="s">
        <v>16</v>
      </c>
      <c r="C216" s="127"/>
      <c r="D216" s="128"/>
      <c r="E216" s="12"/>
      <c r="F216" s="12"/>
    </row>
    <row r="217" spans="1:6" s="10" customFormat="1" ht="22.5" customHeight="1">
      <c r="A217" s="13" t="s">
        <v>18</v>
      </c>
      <c r="B217" s="133" t="s">
        <v>19</v>
      </c>
      <c r="C217" s="134"/>
      <c r="D217" s="135"/>
      <c r="E217" s="9"/>
      <c r="F217" s="9"/>
    </row>
    <row r="218" spans="1:6" s="5" customFormat="1" ht="22.5" customHeight="1">
      <c r="A218" s="25">
        <v>1</v>
      </c>
      <c r="B218" s="126" t="s">
        <v>20</v>
      </c>
      <c r="C218" s="127"/>
      <c r="D218" s="128"/>
      <c r="E218" s="12"/>
      <c r="F218" s="12"/>
    </row>
    <row r="219" spans="1:6" s="5" customFormat="1" ht="22.5" customHeight="1">
      <c r="A219" s="25">
        <v>2</v>
      </c>
      <c r="B219" s="126" t="s">
        <v>21</v>
      </c>
      <c r="C219" s="127"/>
      <c r="D219" s="128"/>
      <c r="E219" s="12"/>
      <c r="F219" s="12"/>
    </row>
    <row r="220" spans="1:6" s="5" customFormat="1" ht="22.5" customHeight="1">
      <c r="A220" s="25">
        <v>3</v>
      </c>
      <c r="B220" s="126" t="s">
        <v>23</v>
      </c>
      <c r="C220" s="127"/>
      <c r="D220" s="128"/>
      <c r="E220" s="12"/>
      <c r="F220" s="12"/>
    </row>
    <row r="221" spans="1:6" s="10" customFormat="1" ht="22.5" customHeight="1">
      <c r="A221" s="13" t="s">
        <v>25</v>
      </c>
      <c r="B221" s="133" t="s">
        <v>26</v>
      </c>
      <c r="C221" s="134"/>
      <c r="D221" s="135"/>
      <c r="E221" s="62">
        <f>E222+E224</f>
        <v>2529127000</v>
      </c>
      <c r="F221" s="62">
        <f>F222+F224</f>
        <v>2529127000</v>
      </c>
    </row>
    <row r="222" spans="1:6" s="10" customFormat="1" ht="22.5" customHeight="1">
      <c r="A222" s="25">
        <v>1</v>
      </c>
      <c r="B222" s="126" t="s">
        <v>141</v>
      </c>
      <c r="C222" s="127"/>
      <c r="D222" s="128"/>
      <c r="E222" s="62">
        <f>SUM(E223)</f>
        <v>33537000</v>
      </c>
      <c r="F222" s="62">
        <f>SUM(F223)</f>
        <v>33537000</v>
      </c>
    </row>
    <row r="223" spans="1:6" s="10" customFormat="1" ht="22.5" customHeight="1">
      <c r="A223" s="36" t="s">
        <v>70</v>
      </c>
      <c r="B223" s="29" t="s">
        <v>143</v>
      </c>
      <c r="C223" s="30"/>
      <c r="D223" s="31"/>
      <c r="E223" s="61">
        <v>33537000</v>
      </c>
      <c r="F223" s="64">
        <f>E223</f>
        <v>33537000</v>
      </c>
    </row>
    <row r="224" spans="1:6" s="10" customFormat="1" ht="22.5" customHeight="1">
      <c r="A224" s="25">
        <v>2</v>
      </c>
      <c r="B224" s="126" t="s">
        <v>142</v>
      </c>
      <c r="C224" s="127"/>
      <c r="D224" s="128"/>
      <c r="E224" s="62">
        <f>SUM(E225:E227)</f>
        <v>2495590000</v>
      </c>
      <c r="F224" s="62">
        <f>SUM(F225:F227)</f>
        <v>2495590000</v>
      </c>
    </row>
    <row r="225" spans="1:6" s="10" customFormat="1" ht="22.5" customHeight="1">
      <c r="A225" s="36" t="s">
        <v>70</v>
      </c>
      <c r="B225" s="29" t="s">
        <v>73</v>
      </c>
      <c r="C225" s="30"/>
      <c r="D225" s="31"/>
      <c r="E225" s="61">
        <v>875550000</v>
      </c>
      <c r="F225" s="64">
        <f>E225</f>
        <v>875550000</v>
      </c>
    </row>
    <row r="226" spans="1:6" s="10" customFormat="1" ht="22.5" customHeight="1">
      <c r="A226" s="36" t="s">
        <v>70</v>
      </c>
      <c r="B226" s="29" t="s">
        <v>74</v>
      </c>
      <c r="C226" s="30"/>
      <c r="D226" s="31"/>
      <c r="E226" s="61">
        <v>1536240000</v>
      </c>
      <c r="F226" s="64">
        <f>E226</f>
        <v>1536240000</v>
      </c>
    </row>
    <row r="227" spans="1:6" s="10" customFormat="1" ht="22.5" customHeight="1">
      <c r="A227" s="36" t="s">
        <v>70</v>
      </c>
      <c r="B227" s="29" t="s">
        <v>75</v>
      </c>
      <c r="C227" s="30"/>
      <c r="D227" s="31"/>
      <c r="E227" s="61">
        <v>83800000</v>
      </c>
      <c r="F227" s="64">
        <f>E227</f>
        <v>83800000</v>
      </c>
    </row>
    <row r="228" spans="1:6" s="5" customFormat="1" ht="22.5" customHeight="1">
      <c r="A228" s="14"/>
      <c r="B228" s="164"/>
      <c r="C228" s="165"/>
      <c r="D228" s="23"/>
      <c r="E228" s="15"/>
      <c r="F228" s="15"/>
    </row>
    <row r="229" s="1" customFormat="1" ht="10.5" customHeight="1"/>
    <row r="230" spans="1:6" s="1" customFormat="1" ht="27.75" customHeight="1">
      <c r="A230" s="153"/>
      <c r="B230" s="153"/>
      <c r="C230" s="153"/>
      <c r="D230" s="132" t="s">
        <v>144</v>
      </c>
      <c r="E230" s="132"/>
      <c r="F230" s="132"/>
    </row>
    <row r="231" spans="1:6" s="1" customFormat="1" ht="38.25" customHeight="1">
      <c r="A231" s="125" t="s">
        <v>136</v>
      </c>
      <c r="B231" s="125"/>
      <c r="C231" s="125"/>
      <c r="D231" s="125" t="s">
        <v>42</v>
      </c>
      <c r="E231" s="125"/>
      <c r="F231" s="125"/>
    </row>
    <row r="232" spans="1:6" s="1" customFormat="1" ht="85.5" customHeight="1">
      <c r="A232" s="125" t="s">
        <v>137</v>
      </c>
      <c r="B232" s="125"/>
      <c r="C232" s="125"/>
      <c r="D232" s="125" t="s">
        <v>135</v>
      </c>
      <c r="E232" s="125"/>
      <c r="F232" s="125"/>
    </row>
    <row r="233" s="1" customFormat="1" ht="16.5"/>
    <row r="234" s="1" customFormat="1" ht="16.5"/>
    <row r="235" s="1" customFormat="1" ht="16.5">
      <c r="F235" s="24" t="s">
        <v>43</v>
      </c>
    </row>
    <row r="236" spans="1:6" s="1" customFormat="1" ht="21" customHeight="1">
      <c r="A236" s="142" t="s">
        <v>256</v>
      </c>
      <c r="B236" s="142"/>
      <c r="C236" s="142"/>
      <c r="D236" s="143" t="s">
        <v>59</v>
      </c>
      <c r="E236" s="144"/>
      <c r="F236" s="144"/>
    </row>
    <row r="237" spans="1:6" s="1" customFormat="1" ht="19.5" customHeight="1">
      <c r="A237" s="142" t="s">
        <v>61</v>
      </c>
      <c r="B237" s="142"/>
      <c r="C237" s="2"/>
      <c r="D237" s="145" t="s">
        <v>60</v>
      </c>
      <c r="E237" s="145"/>
      <c r="F237" s="145"/>
    </row>
    <row r="238" s="1" customFormat="1" ht="16.5"/>
    <row r="239" spans="1:6" s="1" customFormat="1" ht="32.25" customHeight="1">
      <c r="A239" s="146" t="s">
        <v>1</v>
      </c>
      <c r="B239" s="146"/>
      <c r="C239" s="146"/>
      <c r="D239" s="146"/>
      <c r="E239" s="146"/>
      <c r="F239" s="146"/>
    </row>
    <row r="240" spans="1:6" s="1" customFormat="1" ht="23.25" customHeight="1">
      <c r="A240" s="125" t="s">
        <v>148</v>
      </c>
      <c r="B240" s="125"/>
      <c r="C240" s="125"/>
      <c r="D240" s="125"/>
      <c r="E240" s="125"/>
      <c r="F240" s="125"/>
    </row>
    <row r="241" spans="1:6" s="1" customFormat="1" ht="16.5">
      <c r="A241" s="160"/>
      <c r="B241" s="160"/>
      <c r="C241" s="160"/>
      <c r="D241" s="160"/>
      <c r="E241" s="160"/>
      <c r="F241" s="160"/>
    </row>
    <row r="242" s="1" customFormat="1" ht="17.25">
      <c r="F242" s="37" t="s">
        <v>2</v>
      </c>
    </row>
    <row r="243" spans="1:6" s="5" customFormat="1" ht="41.25" customHeight="1">
      <c r="A243" s="18" t="s">
        <v>3</v>
      </c>
      <c r="B243" s="161" t="s">
        <v>4</v>
      </c>
      <c r="C243" s="162"/>
      <c r="D243" s="163"/>
      <c r="E243" s="18" t="s">
        <v>46</v>
      </c>
      <c r="F243" s="18" t="s">
        <v>47</v>
      </c>
    </row>
    <row r="244" spans="1:6" s="5" customFormat="1" ht="22.5" customHeight="1">
      <c r="A244" s="6" t="s">
        <v>7</v>
      </c>
      <c r="B244" s="139" t="s">
        <v>48</v>
      </c>
      <c r="C244" s="140"/>
      <c r="D244" s="141"/>
      <c r="E244" s="7"/>
      <c r="F244" s="7"/>
    </row>
    <row r="245" spans="1:6" s="10" customFormat="1" ht="22.5" customHeight="1">
      <c r="A245" s="13" t="s">
        <v>9</v>
      </c>
      <c r="B245" s="133" t="s">
        <v>49</v>
      </c>
      <c r="C245" s="134"/>
      <c r="D245" s="135"/>
      <c r="E245" s="9"/>
      <c r="F245" s="9"/>
    </row>
    <row r="246" spans="1:6" s="5" customFormat="1" ht="22.5" customHeight="1">
      <c r="A246" s="25">
        <v>1</v>
      </c>
      <c r="B246" s="126" t="s">
        <v>11</v>
      </c>
      <c r="C246" s="127"/>
      <c r="D246" s="128"/>
      <c r="E246" s="12"/>
      <c r="F246" s="12"/>
    </row>
    <row r="247" spans="1:6" s="5" customFormat="1" ht="22.5" customHeight="1">
      <c r="A247" s="25">
        <v>2</v>
      </c>
      <c r="B247" s="126" t="s">
        <v>13</v>
      </c>
      <c r="C247" s="127"/>
      <c r="D247" s="128"/>
      <c r="E247" s="12"/>
      <c r="F247" s="12"/>
    </row>
    <row r="248" spans="1:6" s="5" customFormat="1" ht="22.5" customHeight="1">
      <c r="A248" s="25">
        <v>3</v>
      </c>
      <c r="B248" s="126" t="s">
        <v>15</v>
      </c>
      <c r="C248" s="127"/>
      <c r="D248" s="128"/>
      <c r="E248" s="12"/>
      <c r="F248" s="12"/>
    </row>
    <row r="249" spans="1:6" s="5" customFormat="1" ht="22.5" customHeight="1">
      <c r="A249" s="25">
        <v>4</v>
      </c>
      <c r="B249" s="126" t="s">
        <v>16</v>
      </c>
      <c r="C249" s="127"/>
      <c r="D249" s="128"/>
      <c r="E249" s="12"/>
      <c r="F249" s="12"/>
    </row>
    <row r="250" spans="1:6" s="10" customFormat="1" ht="22.5" customHeight="1">
      <c r="A250" s="13" t="s">
        <v>18</v>
      </c>
      <c r="B250" s="133" t="s">
        <v>19</v>
      </c>
      <c r="C250" s="134"/>
      <c r="D250" s="135"/>
      <c r="E250" s="9"/>
      <c r="F250" s="9"/>
    </row>
    <row r="251" spans="1:6" s="5" customFormat="1" ht="22.5" customHeight="1">
      <c r="A251" s="25">
        <v>1</v>
      </c>
      <c r="B251" s="126" t="s">
        <v>20</v>
      </c>
      <c r="C251" s="127"/>
      <c r="D251" s="128"/>
      <c r="E251" s="12"/>
      <c r="F251" s="12"/>
    </row>
    <row r="252" spans="1:6" s="5" customFormat="1" ht="22.5" customHeight="1">
      <c r="A252" s="25">
        <v>2</v>
      </c>
      <c r="B252" s="126" t="s">
        <v>21</v>
      </c>
      <c r="C252" s="127"/>
      <c r="D252" s="128"/>
      <c r="E252" s="12"/>
      <c r="F252" s="12"/>
    </row>
    <row r="253" spans="1:6" s="5" customFormat="1" ht="22.5" customHeight="1">
      <c r="A253" s="25">
        <v>3</v>
      </c>
      <c r="B253" s="126" t="s">
        <v>23</v>
      </c>
      <c r="C253" s="127"/>
      <c r="D253" s="128"/>
      <c r="E253" s="12"/>
      <c r="F253" s="12"/>
    </row>
    <row r="254" spans="1:6" s="10" customFormat="1" ht="22.5" customHeight="1">
      <c r="A254" s="13" t="s">
        <v>25</v>
      </c>
      <c r="B254" s="133" t="s">
        <v>26</v>
      </c>
      <c r="C254" s="134"/>
      <c r="D254" s="135"/>
      <c r="E254" s="9"/>
      <c r="F254" s="9"/>
    </row>
    <row r="255" spans="1:6" s="5" customFormat="1" ht="22.5" customHeight="1">
      <c r="A255" s="25">
        <v>1</v>
      </c>
      <c r="B255" s="126" t="s">
        <v>20</v>
      </c>
      <c r="C255" s="127"/>
      <c r="D255" s="128"/>
      <c r="E255" s="12"/>
      <c r="F255" s="12"/>
    </row>
    <row r="256" spans="1:6" s="5" customFormat="1" ht="22.5" customHeight="1">
      <c r="A256" s="25">
        <v>2</v>
      </c>
      <c r="B256" s="126" t="s">
        <v>27</v>
      </c>
      <c r="C256" s="127"/>
      <c r="D256" s="128"/>
      <c r="E256" s="12"/>
      <c r="F256" s="12"/>
    </row>
    <row r="257" spans="1:6" s="5" customFormat="1" ht="22.5" customHeight="1">
      <c r="A257" s="25">
        <v>3</v>
      </c>
      <c r="B257" s="126" t="s">
        <v>15</v>
      </c>
      <c r="C257" s="127"/>
      <c r="D257" s="128"/>
      <c r="E257" s="12"/>
      <c r="F257" s="12"/>
    </row>
    <row r="258" spans="1:6" s="5" customFormat="1" ht="22.5" customHeight="1">
      <c r="A258" s="25">
        <v>4</v>
      </c>
      <c r="B258" s="126" t="s">
        <v>23</v>
      </c>
      <c r="C258" s="127"/>
      <c r="D258" s="128"/>
      <c r="E258" s="12"/>
      <c r="F258" s="12"/>
    </row>
    <row r="259" spans="1:6" s="10" customFormat="1" ht="22.5" customHeight="1">
      <c r="A259" s="13" t="s">
        <v>29</v>
      </c>
      <c r="B259" s="133" t="s">
        <v>50</v>
      </c>
      <c r="C259" s="134"/>
      <c r="D259" s="135"/>
      <c r="E259" s="9"/>
      <c r="F259" s="9"/>
    </row>
    <row r="260" spans="1:10" s="10" customFormat="1" ht="22.5" customHeight="1">
      <c r="A260" s="13"/>
      <c r="B260" s="133" t="s">
        <v>56</v>
      </c>
      <c r="C260" s="134"/>
      <c r="D260" s="135"/>
      <c r="E260" s="40">
        <f>E261+E264+E272+E274+E279+E282+E286+E290+E294+E297+E302+E305+E311+E318+E320</f>
        <v>5008933209</v>
      </c>
      <c r="F260" s="40">
        <f>F261+F264+F272+F274+F279+F282+F286+F290+F294+F297+F302+F305+F311+F318+F320</f>
        <v>5008933209</v>
      </c>
      <c r="H260" s="42"/>
      <c r="J260" s="42"/>
    </row>
    <row r="261" spans="1:6" s="5" customFormat="1" ht="22.5" customHeight="1">
      <c r="A261" s="25"/>
      <c r="B261" s="152" t="s">
        <v>77</v>
      </c>
      <c r="C261" s="134"/>
      <c r="D261" s="135"/>
      <c r="E261" s="40">
        <f>SUM(E262:E263)</f>
        <v>2195976729</v>
      </c>
      <c r="F261" s="40">
        <f>SUM(F262:F263)</f>
        <v>2195976729</v>
      </c>
    </row>
    <row r="262" spans="1:6" s="5" customFormat="1" ht="22.5" customHeight="1">
      <c r="A262" s="25"/>
      <c r="B262" s="20"/>
      <c r="C262" s="20" t="s">
        <v>78</v>
      </c>
      <c r="D262" s="21"/>
      <c r="E262" s="38">
        <v>2099612729</v>
      </c>
      <c r="F262" s="39">
        <f>E262</f>
        <v>2099612729</v>
      </c>
    </row>
    <row r="263" spans="1:6" s="5" customFormat="1" ht="22.5" customHeight="1">
      <c r="A263" s="25"/>
      <c r="B263" s="20"/>
      <c r="C263" s="20" t="s">
        <v>79</v>
      </c>
      <c r="D263" s="21"/>
      <c r="E263" s="38">
        <v>96364000</v>
      </c>
      <c r="F263" s="39">
        <f>E263</f>
        <v>96364000</v>
      </c>
    </row>
    <row r="264" spans="1:6" s="5" customFormat="1" ht="22.5" customHeight="1">
      <c r="A264" s="25"/>
      <c r="B264" s="152" t="s">
        <v>80</v>
      </c>
      <c r="C264" s="134"/>
      <c r="D264" s="135"/>
      <c r="E264" s="41">
        <f>SUM(E265:E271)</f>
        <v>1545376481</v>
      </c>
      <c r="F264" s="41">
        <f>SUM(F265:F271)</f>
        <v>1545376481</v>
      </c>
    </row>
    <row r="265" spans="1:6" s="5" customFormat="1" ht="22.5" customHeight="1">
      <c r="A265" s="25"/>
      <c r="B265" s="20"/>
      <c r="C265" s="20" t="s">
        <v>81</v>
      </c>
      <c r="D265" s="21"/>
      <c r="E265" s="38">
        <v>42090000</v>
      </c>
      <c r="F265" s="39">
        <f aca="true" t="shared" si="2" ref="F265:F271">E265</f>
        <v>42090000</v>
      </c>
    </row>
    <row r="266" spans="1:6" s="5" customFormat="1" ht="22.5" customHeight="1">
      <c r="A266" s="25"/>
      <c r="B266" s="20"/>
      <c r="C266" s="20" t="s">
        <v>82</v>
      </c>
      <c r="D266" s="21"/>
      <c r="E266" s="38">
        <v>52879172</v>
      </c>
      <c r="F266" s="39">
        <f t="shared" si="2"/>
        <v>52879172</v>
      </c>
    </row>
    <row r="267" spans="1:6" s="5" customFormat="1" ht="22.5" customHeight="1">
      <c r="A267" s="25"/>
      <c r="B267" s="20"/>
      <c r="C267" s="20" t="s">
        <v>83</v>
      </c>
      <c r="D267" s="21"/>
      <c r="E267" s="38">
        <v>1052725309</v>
      </c>
      <c r="F267" s="39">
        <f t="shared" si="2"/>
        <v>1052725309</v>
      </c>
    </row>
    <row r="268" spans="1:6" s="5" customFormat="1" ht="22.5" customHeight="1">
      <c r="A268" s="25"/>
      <c r="B268" s="20"/>
      <c r="C268" s="20" t="s">
        <v>84</v>
      </c>
      <c r="D268" s="21"/>
      <c r="E268" s="38">
        <v>10120000</v>
      </c>
      <c r="F268" s="39">
        <f t="shared" si="2"/>
        <v>10120000</v>
      </c>
    </row>
    <row r="269" spans="1:6" s="5" customFormat="1" ht="22.5" customHeight="1">
      <c r="A269" s="25"/>
      <c r="B269" s="20"/>
      <c r="C269" s="20" t="s">
        <v>85</v>
      </c>
      <c r="D269" s="21"/>
      <c r="E269" s="38">
        <v>370752362</v>
      </c>
      <c r="F269" s="39">
        <f t="shared" si="2"/>
        <v>370752362</v>
      </c>
    </row>
    <row r="270" spans="1:6" s="5" customFormat="1" ht="22.5" customHeight="1">
      <c r="A270" s="25"/>
      <c r="B270" s="20"/>
      <c r="C270" s="20" t="s">
        <v>86</v>
      </c>
      <c r="D270" s="21"/>
      <c r="E270" s="38">
        <v>4619638</v>
      </c>
      <c r="F270" s="39">
        <f t="shared" si="2"/>
        <v>4619638</v>
      </c>
    </row>
    <row r="271" spans="1:6" s="5" customFormat="1" ht="22.5" customHeight="1">
      <c r="A271" s="19"/>
      <c r="B271" s="47"/>
      <c r="C271" s="167" t="s">
        <v>154</v>
      </c>
      <c r="D271" s="168"/>
      <c r="E271" s="48">
        <v>12190000</v>
      </c>
      <c r="F271" s="49">
        <f t="shared" si="2"/>
        <v>12190000</v>
      </c>
    </row>
    <row r="272" spans="1:6" s="5" customFormat="1" ht="22.5" customHeight="1">
      <c r="A272" s="43"/>
      <c r="B272" s="158" t="s">
        <v>87</v>
      </c>
      <c r="C272" s="159"/>
      <c r="D272" s="159"/>
      <c r="E272" s="51">
        <f>SUM(E273)</f>
        <v>22522500</v>
      </c>
      <c r="F272" s="52">
        <f>SUM(F273)</f>
        <v>22522500</v>
      </c>
    </row>
    <row r="273" spans="1:6" s="5" customFormat="1" ht="22.5" customHeight="1">
      <c r="A273" s="53"/>
      <c r="B273" s="54"/>
      <c r="C273" s="150" t="s">
        <v>88</v>
      </c>
      <c r="D273" s="151"/>
      <c r="E273" s="55">
        <v>22522500</v>
      </c>
      <c r="F273" s="56">
        <f>E273</f>
        <v>22522500</v>
      </c>
    </row>
    <row r="274" spans="1:6" s="5" customFormat="1" ht="22.5" customHeight="1">
      <c r="A274" s="25"/>
      <c r="B274" s="152" t="s">
        <v>89</v>
      </c>
      <c r="C274" s="134"/>
      <c r="D274" s="135"/>
      <c r="E274" s="41">
        <f>SUM(E275:E278)</f>
        <v>612602368</v>
      </c>
      <c r="F274" s="40">
        <f>SUM(F275:F278)</f>
        <v>612602368</v>
      </c>
    </row>
    <row r="275" spans="1:6" s="5" customFormat="1" ht="22.5" customHeight="1">
      <c r="A275" s="25"/>
      <c r="B275" s="20"/>
      <c r="C275" s="20" t="s">
        <v>90</v>
      </c>
      <c r="D275" s="21"/>
      <c r="E275" s="38">
        <v>460051776</v>
      </c>
      <c r="F275" s="39">
        <f>E275</f>
        <v>460051776</v>
      </c>
    </row>
    <row r="276" spans="1:6" s="5" customFormat="1" ht="22.5" customHeight="1">
      <c r="A276" s="25"/>
      <c r="B276" s="20"/>
      <c r="C276" s="20" t="s">
        <v>91</v>
      </c>
      <c r="D276" s="21"/>
      <c r="E276" s="38">
        <v>76675296</v>
      </c>
      <c r="F276" s="39">
        <f>E276</f>
        <v>76675296</v>
      </c>
    </row>
    <row r="277" spans="1:6" s="5" customFormat="1" ht="22.5" customHeight="1">
      <c r="A277" s="25"/>
      <c r="B277" s="20"/>
      <c r="C277" s="20" t="s">
        <v>92</v>
      </c>
      <c r="D277" s="21"/>
      <c r="E277" s="38">
        <v>50316864</v>
      </c>
      <c r="F277" s="39">
        <f>E277</f>
        <v>50316864</v>
      </c>
    </row>
    <row r="278" spans="1:6" s="5" customFormat="1" ht="22.5" customHeight="1">
      <c r="A278" s="25"/>
      <c r="B278" s="20"/>
      <c r="C278" s="20" t="s">
        <v>93</v>
      </c>
      <c r="D278" s="21"/>
      <c r="E278" s="38">
        <v>25558432</v>
      </c>
      <c r="F278" s="39">
        <f>E278</f>
        <v>25558432</v>
      </c>
    </row>
    <row r="279" spans="1:6" s="5" customFormat="1" ht="22.5" customHeight="1">
      <c r="A279" s="25"/>
      <c r="B279" s="152" t="s">
        <v>94</v>
      </c>
      <c r="C279" s="134"/>
      <c r="D279" s="135"/>
      <c r="E279" s="41">
        <f>SUM(E280:E281)</f>
        <v>55504240</v>
      </c>
      <c r="F279" s="41">
        <f>SUM(F280:F281)</f>
        <v>55504240</v>
      </c>
    </row>
    <row r="280" spans="1:6" s="5" customFormat="1" ht="22.5" customHeight="1">
      <c r="A280" s="25"/>
      <c r="B280" s="20"/>
      <c r="C280" s="20" t="s">
        <v>138</v>
      </c>
      <c r="D280" s="21"/>
      <c r="E280" s="38">
        <v>48400000</v>
      </c>
      <c r="F280" s="39">
        <f>E280</f>
        <v>48400000</v>
      </c>
    </row>
    <row r="281" spans="1:6" s="5" customFormat="1" ht="22.5" customHeight="1">
      <c r="A281" s="25"/>
      <c r="B281" s="20"/>
      <c r="C281" s="20" t="s">
        <v>155</v>
      </c>
      <c r="D281" s="21"/>
      <c r="E281" s="38">
        <v>7104240</v>
      </c>
      <c r="F281" s="39">
        <f>E281</f>
        <v>7104240</v>
      </c>
    </row>
    <row r="282" spans="1:6" s="5" customFormat="1" ht="22.5" customHeight="1">
      <c r="A282" s="25"/>
      <c r="B282" s="152" t="s">
        <v>95</v>
      </c>
      <c r="C282" s="134"/>
      <c r="D282" s="135"/>
      <c r="E282" s="41">
        <f>SUM(E283:E285)</f>
        <v>50062333</v>
      </c>
      <c r="F282" s="40">
        <f>SUM(F283:F285)</f>
        <v>50062333</v>
      </c>
    </row>
    <row r="283" spans="1:6" s="5" customFormat="1" ht="22.5" customHeight="1">
      <c r="A283" s="25"/>
      <c r="B283" s="20"/>
      <c r="C283" s="20" t="s">
        <v>96</v>
      </c>
      <c r="D283" s="21"/>
      <c r="E283" s="38">
        <v>29034608</v>
      </c>
      <c r="F283" s="39">
        <f>E283</f>
        <v>29034608</v>
      </c>
    </row>
    <row r="284" spans="1:6" s="5" customFormat="1" ht="22.5" customHeight="1">
      <c r="A284" s="25"/>
      <c r="B284" s="20"/>
      <c r="C284" s="20" t="s">
        <v>97</v>
      </c>
      <c r="D284" s="21"/>
      <c r="E284" s="38">
        <v>19827725</v>
      </c>
      <c r="F284" s="39">
        <f>E284</f>
        <v>19827725</v>
      </c>
    </row>
    <row r="285" spans="1:6" s="5" customFormat="1" ht="22.5" customHeight="1">
      <c r="A285" s="25"/>
      <c r="B285" s="20"/>
      <c r="C285" s="20" t="s">
        <v>98</v>
      </c>
      <c r="D285" s="21"/>
      <c r="E285" s="38">
        <v>1200000</v>
      </c>
      <c r="F285" s="39">
        <f>E285</f>
        <v>1200000</v>
      </c>
    </row>
    <row r="286" spans="1:6" s="5" customFormat="1" ht="22.5" customHeight="1">
      <c r="A286" s="25"/>
      <c r="B286" s="152" t="s">
        <v>99</v>
      </c>
      <c r="C286" s="134"/>
      <c r="D286" s="135"/>
      <c r="E286" s="41">
        <f>SUM(E287:E289)</f>
        <v>51302500</v>
      </c>
      <c r="F286" s="40">
        <f>SUM(F287:F289)</f>
        <v>51302500</v>
      </c>
    </row>
    <row r="287" spans="1:6" s="5" customFormat="1" ht="22.5" customHeight="1">
      <c r="A287" s="25"/>
      <c r="B287" s="20"/>
      <c r="C287" s="20" t="s">
        <v>100</v>
      </c>
      <c r="D287" s="21"/>
      <c r="E287" s="38">
        <v>21417500</v>
      </c>
      <c r="F287" s="39">
        <f>E287</f>
        <v>21417500</v>
      </c>
    </row>
    <row r="288" spans="1:6" s="5" customFormat="1" ht="22.5" customHeight="1">
      <c r="A288" s="25"/>
      <c r="B288" s="20"/>
      <c r="C288" s="20" t="s">
        <v>101</v>
      </c>
      <c r="D288" s="21"/>
      <c r="E288" s="38"/>
      <c r="F288" s="39"/>
    </row>
    <row r="289" spans="1:6" s="5" customFormat="1" ht="22.5" customHeight="1">
      <c r="A289" s="25"/>
      <c r="B289" s="20"/>
      <c r="C289" s="20" t="s">
        <v>102</v>
      </c>
      <c r="D289" s="21"/>
      <c r="E289" s="38">
        <v>29885000</v>
      </c>
      <c r="F289" s="39">
        <f>E289</f>
        <v>29885000</v>
      </c>
    </row>
    <row r="290" spans="1:6" s="5" customFormat="1" ht="22.5" customHeight="1">
      <c r="A290" s="25"/>
      <c r="B290" s="152" t="s">
        <v>103</v>
      </c>
      <c r="C290" s="134"/>
      <c r="D290" s="135"/>
      <c r="E290" s="41">
        <f>SUM(E291:E293)</f>
        <v>462558</v>
      </c>
      <c r="F290" s="40">
        <f>SUM(F291:F293)</f>
        <v>462558</v>
      </c>
    </row>
    <row r="291" spans="1:6" s="5" customFormat="1" ht="22.5" customHeight="1">
      <c r="A291" s="25"/>
      <c r="B291" s="20"/>
      <c r="C291" s="20" t="s">
        <v>104</v>
      </c>
      <c r="D291" s="21"/>
      <c r="E291" s="38">
        <v>462558</v>
      </c>
      <c r="F291" s="39">
        <f>E291</f>
        <v>462558</v>
      </c>
    </row>
    <row r="292" spans="1:6" s="5" customFormat="1" ht="22.5" customHeight="1">
      <c r="A292" s="25"/>
      <c r="B292" s="20"/>
      <c r="C292" s="20" t="s">
        <v>105</v>
      </c>
      <c r="D292" s="21"/>
      <c r="E292" s="38"/>
      <c r="F292" s="39"/>
    </row>
    <row r="293" spans="1:6" s="5" customFormat="1" ht="22.5" customHeight="1">
      <c r="A293" s="25"/>
      <c r="B293" s="20"/>
      <c r="C293" s="20" t="s">
        <v>106</v>
      </c>
      <c r="D293" s="21"/>
      <c r="E293" s="38"/>
      <c r="F293" s="39"/>
    </row>
    <row r="294" spans="1:6" s="5" customFormat="1" ht="22.5" customHeight="1">
      <c r="A294" s="25"/>
      <c r="B294" s="152" t="s">
        <v>107</v>
      </c>
      <c r="C294" s="134"/>
      <c r="D294" s="135"/>
      <c r="E294" s="41">
        <f>SUM(E295:E296)</f>
        <v>6310000</v>
      </c>
      <c r="F294" s="40">
        <f>SUM(F295:F296)</f>
        <v>6310000</v>
      </c>
    </row>
    <row r="295" spans="1:6" s="5" customFormat="1" ht="22.5" customHeight="1">
      <c r="A295" s="25"/>
      <c r="B295" s="20"/>
      <c r="C295" s="20" t="s">
        <v>108</v>
      </c>
      <c r="D295" s="21"/>
      <c r="E295" s="38">
        <v>4140000</v>
      </c>
      <c r="F295" s="39">
        <f>E295</f>
        <v>4140000</v>
      </c>
    </row>
    <row r="296" spans="1:6" s="5" customFormat="1" ht="22.5" customHeight="1">
      <c r="A296" s="25"/>
      <c r="B296" s="20"/>
      <c r="C296" s="20" t="s">
        <v>109</v>
      </c>
      <c r="D296" s="21"/>
      <c r="E296" s="38">
        <v>2170000</v>
      </c>
      <c r="F296" s="39">
        <f>E296</f>
        <v>2170000</v>
      </c>
    </row>
    <row r="297" spans="1:6" s="5" customFormat="1" ht="22.5" customHeight="1">
      <c r="A297" s="25"/>
      <c r="B297" s="152" t="s">
        <v>110</v>
      </c>
      <c r="C297" s="134"/>
      <c r="D297" s="135"/>
      <c r="E297" s="41">
        <f>SUM(E298:E301)</f>
        <v>19520000</v>
      </c>
      <c r="F297" s="40">
        <f>SUM(F298:F301)</f>
        <v>19520000</v>
      </c>
    </row>
    <row r="298" spans="1:6" s="5" customFormat="1" ht="22.5" customHeight="1">
      <c r="A298" s="25"/>
      <c r="B298" s="20"/>
      <c r="C298" s="20" t="s">
        <v>111</v>
      </c>
      <c r="D298" s="21"/>
      <c r="E298" s="38">
        <v>1270000</v>
      </c>
      <c r="F298" s="39">
        <f>E298</f>
        <v>1270000</v>
      </c>
    </row>
    <row r="299" spans="1:6" s="5" customFormat="1" ht="22.5" customHeight="1">
      <c r="A299" s="11"/>
      <c r="B299" s="20"/>
      <c r="C299" s="20" t="s">
        <v>112</v>
      </c>
      <c r="D299" s="21"/>
      <c r="E299" s="38">
        <v>4900000</v>
      </c>
      <c r="F299" s="39">
        <f>E299</f>
        <v>4900000</v>
      </c>
    </row>
    <row r="300" spans="1:6" s="5" customFormat="1" ht="22.5" customHeight="1">
      <c r="A300" s="11"/>
      <c r="B300" s="20"/>
      <c r="C300" s="20" t="s">
        <v>113</v>
      </c>
      <c r="D300" s="21"/>
      <c r="E300" s="38">
        <v>6150000</v>
      </c>
      <c r="F300" s="39">
        <f>E300</f>
        <v>6150000</v>
      </c>
    </row>
    <row r="301" spans="1:6" s="5" customFormat="1" ht="22.5" customHeight="1">
      <c r="A301" s="11"/>
      <c r="B301" s="20"/>
      <c r="C301" s="20" t="s">
        <v>114</v>
      </c>
      <c r="D301" s="21"/>
      <c r="E301" s="38">
        <v>7200000</v>
      </c>
      <c r="F301" s="39">
        <f>E301</f>
        <v>7200000</v>
      </c>
    </row>
    <row r="302" spans="1:6" s="5" customFormat="1" ht="22.5" customHeight="1">
      <c r="A302" s="11"/>
      <c r="B302" s="152" t="s">
        <v>115</v>
      </c>
      <c r="C302" s="134"/>
      <c r="D302" s="135"/>
      <c r="E302" s="41">
        <f>SUM(E303:E304)</f>
        <v>199620000</v>
      </c>
      <c r="F302" s="40">
        <f>SUM(F303:F304)</f>
        <v>199620000</v>
      </c>
    </row>
    <row r="303" spans="1:6" s="5" customFormat="1" ht="22.5" customHeight="1">
      <c r="A303" s="11"/>
      <c r="B303" s="20"/>
      <c r="C303" s="20" t="s">
        <v>116</v>
      </c>
      <c r="D303" s="21"/>
      <c r="E303" s="38">
        <v>111600000</v>
      </c>
      <c r="F303" s="39">
        <f>E303</f>
        <v>111600000</v>
      </c>
    </row>
    <row r="304" spans="1:6" s="5" customFormat="1" ht="22.5" customHeight="1">
      <c r="A304" s="11"/>
      <c r="B304" s="20"/>
      <c r="C304" s="20" t="s">
        <v>117</v>
      </c>
      <c r="D304" s="21"/>
      <c r="E304" s="38">
        <v>88020000</v>
      </c>
      <c r="F304" s="39">
        <f>E304</f>
        <v>88020000</v>
      </c>
    </row>
    <row r="305" spans="1:6" s="5" customFormat="1" ht="22.5" customHeight="1">
      <c r="A305" s="11"/>
      <c r="B305" s="152" t="s">
        <v>118</v>
      </c>
      <c r="C305" s="134"/>
      <c r="D305" s="135"/>
      <c r="E305" s="41">
        <f>SUM(E306:E310)</f>
        <v>122589500</v>
      </c>
      <c r="F305" s="40">
        <f>SUM(F306:F310)</f>
        <v>122589500</v>
      </c>
    </row>
    <row r="306" spans="1:6" s="5" customFormat="1" ht="22.5" customHeight="1">
      <c r="A306" s="11"/>
      <c r="B306" s="20"/>
      <c r="C306" s="20" t="s">
        <v>119</v>
      </c>
      <c r="D306" s="21"/>
      <c r="E306" s="38">
        <v>26108500</v>
      </c>
      <c r="F306" s="39">
        <f>E306</f>
        <v>26108500</v>
      </c>
    </row>
    <row r="307" spans="1:6" s="5" customFormat="1" ht="22.5" customHeight="1">
      <c r="A307" s="11"/>
      <c r="B307" s="20"/>
      <c r="C307" s="20" t="s">
        <v>120</v>
      </c>
      <c r="D307" s="21"/>
      <c r="E307" s="38">
        <v>14146000</v>
      </c>
      <c r="F307" s="39">
        <f>E307</f>
        <v>14146000</v>
      </c>
    </row>
    <row r="308" spans="1:6" s="5" customFormat="1" ht="22.5" customHeight="1">
      <c r="A308" s="14"/>
      <c r="B308" s="47"/>
      <c r="C308" s="22" t="s">
        <v>121</v>
      </c>
      <c r="D308" s="23"/>
      <c r="E308" s="48"/>
      <c r="F308" s="49"/>
    </row>
    <row r="309" spans="1:6" s="5" customFormat="1" ht="22.5" customHeight="1">
      <c r="A309" s="50"/>
      <c r="B309" s="44"/>
      <c r="C309" s="166" t="s">
        <v>122</v>
      </c>
      <c r="D309" s="166"/>
      <c r="E309" s="45">
        <v>17145000</v>
      </c>
      <c r="F309" s="46">
        <f>E309</f>
        <v>17145000</v>
      </c>
    </row>
    <row r="310" spans="1:6" s="5" customFormat="1" ht="22.5" customHeight="1">
      <c r="A310" s="57"/>
      <c r="B310" s="54"/>
      <c r="C310" s="154" t="s">
        <v>123</v>
      </c>
      <c r="D310" s="154"/>
      <c r="E310" s="55">
        <v>65190000</v>
      </c>
      <c r="F310" s="56">
        <f>E310</f>
        <v>65190000</v>
      </c>
    </row>
    <row r="311" spans="1:6" s="5" customFormat="1" ht="22.5" customHeight="1">
      <c r="A311" s="57"/>
      <c r="B311" s="155" t="s">
        <v>124</v>
      </c>
      <c r="C311" s="156"/>
      <c r="D311" s="156"/>
      <c r="E311" s="58">
        <f>SUM(E312:E317)</f>
        <v>88937000</v>
      </c>
      <c r="F311" s="59">
        <f>SUM(F312:F317)</f>
        <v>88937000</v>
      </c>
    </row>
    <row r="312" spans="1:6" s="5" customFormat="1" ht="22.5" customHeight="1">
      <c r="A312" s="11"/>
      <c r="B312" s="20"/>
      <c r="C312" s="20" t="s">
        <v>125</v>
      </c>
      <c r="D312" s="21"/>
      <c r="E312" s="38">
        <v>13015000</v>
      </c>
      <c r="F312" s="39">
        <f aca="true" t="shared" si="3" ref="F312:F317">E312</f>
        <v>13015000</v>
      </c>
    </row>
    <row r="313" spans="1:6" s="5" customFormat="1" ht="22.5" customHeight="1">
      <c r="A313" s="11"/>
      <c r="B313" s="20"/>
      <c r="C313" s="20" t="s">
        <v>126</v>
      </c>
      <c r="D313" s="21"/>
      <c r="E313" s="38">
        <v>4200000</v>
      </c>
      <c r="F313" s="39">
        <f t="shared" si="3"/>
        <v>4200000</v>
      </c>
    </row>
    <row r="314" spans="1:6" s="5" customFormat="1" ht="22.5" customHeight="1">
      <c r="A314" s="11"/>
      <c r="B314" s="20"/>
      <c r="C314" s="20" t="s">
        <v>127</v>
      </c>
      <c r="D314" s="21"/>
      <c r="E314" s="38">
        <v>2310000</v>
      </c>
      <c r="F314" s="39">
        <f t="shared" si="3"/>
        <v>2310000</v>
      </c>
    </row>
    <row r="315" spans="1:6" s="5" customFormat="1" ht="22.5" customHeight="1">
      <c r="A315" s="11"/>
      <c r="B315" s="20"/>
      <c r="C315" s="20" t="s">
        <v>128</v>
      </c>
      <c r="D315" s="21"/>
      <c r="E315" s="38">
        <v>6370000</v>
      </c>
      <c r="F315" s="39">
        <f t="shared" si="3"/>
        <v>6370000</v>
      </c>
    </row>
    <row r="316" spans="1:6" s="5" customFormat="1" ht="22.5" customHeight="1">
      <c r="A316" s="11"/>
      <c r="B316" s="20"/>
      <c r="C316" s="20" t="s">
        <v>129</v>
      </c>
      <c r="D316" s="21"/>
      <c r="E316" s="38">
        <v>2885000</v>
      </c>
      <c r="F316" s="39">
        <f t="shared" si="3"/>
        <v>2885000</v>
      </c>
    </row>
    <row r="317" spans="1:6" s="5" customFormat="1" ht="22.5" customHeight="1">
      <c r="A317" s="11"/>
      <c r="B317" s="20"/>
      <c r="C317" s="20" t="s">
        <v>130</v>
      </c>
      <c r="D317" s="21"/>
      <c r="E317" s="38">
        <v>60157000</v>
      </c>
      <c r="F317" s="39">
        <f t="shared" si="3"/>
        <v>60157000</v>
      </c>
    </row>
    <row r="318" spans="1:6" s="5" customFormat="1" ht="22.5" customHeight="1">
      <c r="A318" s="11"/>
      <c r="B318" s="152" t="s">
        <v>131</v>
      </c>
      <c r="C318" s="134"/>
      <c r="D318" s="135"/>
      <c r="E318" s="41">
        <f>SUM(E319)</f>
        <v>5600000</v>
      </c>
      <c r="F318" s="40">
        <f>SUM(F319)</f>
        <v>5600000</v>
      </c>
    </row>
    <row r="319" spans="1:6" s="5" customFormat="1" ht="22.5" customHeight="1">
      <c r="A319" s="11"/>
      <c r="B319" s="20"/>
      <c r="C319" s="20" t="s">
        <v>132</v>
      </c>
      <c r="D319" s="21"/>
      <c r="E319" s="38">
        <v>5600000</v>
      </c>
      <c r="F319" s="39">
        <f>E319</f>
        <v>5600000</v>
      </c>
    </row>
    <row r="320" spans="1:6" s="5" customFormat="1" ht="22.5" customHeight="1">
      <c r="A320" s="11"/>
      <c r="B320" s="152" t="s">
        <v>133</v>
      </c>
      <c r="C320" s="134"/>
      <c r="D320" s="135"/>
      <c r="E320" s="41">
        <f>SUM(E321:E322)</f>
        <v>32547000</v>
      </c>
      <c r="F320" s="41">
        <f>SUM(F321:F322)</f>
        <v>32547000</v>
      </c>
    </row>
    <row r="321" spans="1:6" s="5" customFormat="1" ht="22.5" customHeight="1">
      <c r="A321" s="11"/>
      <c r="B321" s="66"/>
      <c r="C321" s="20" t="s">
        <v>156</v>
      </c>
      <c r="D321" s="28"/>
      <c r="E321" s="38">
        <v>4200000</v>
      </c>
      <c r="F321" s="39">
        <f>E321</f>
        <v>4200000</v>
      </c>
    </row>
    <row r="322" spans="1:6" s="5" customFormat="1" ht="22.5" customHeight="1">
      <c r="A322" s="11"/>
      <c r="B322" s="20"/>
      <c r="C322" s="20" t="s">
        <v>134</v>
      </c>
      <c r="D322" s="21"/>
      <c r="E322" s="38">
        <v>28347000</v>
      </c>
      <c r="F322" s="39">
        <f>E322</f>
        <v>28347000</v>
      </c>
    </row>
    <row r="323" spans="1:6" s="5" customFormat="1" ht="22.5" customHeight="1">
      <c r="A323" s="14"/>
      <c r="B323" s="22"/>
      <c r="C323" s="22"/>
      <c r="D323" s="23"/>
      <c r="E323" s="15"/>
      <c r="F323" s="15"/>
    </row>
    <row r="324" s="1" customFormat="1" ht="10.5" customHeight="1"/>
    <row r="325" spans="1:6" s="1" customFormat="1" ht="21" customHeight="1">
      <c r="A325" s="153"/>
      <c r="B325" s="153"/>
      <c r="C325" s="153"/>
      <c r="D325" s="132" t="s">
        <v>149</v>
      </c>
      <c r="E325" s="132"/>
      <c r="F325" s="132"/>
    </row>
    <row r="326" spans="1:6" s="1" customFormat="1" ht="27.75" customHeight="1">
      <c r="A326" s="125" t="s">
        <v>136</v>
      </c>
      <c r="B326" s="125"/>
      <c r="C326" s="125"/>
      <c r="D326" s="125" t="s">
        <v>42</v>
      </c>
      <c r="E326" s="125"/>
      <c r="F326" s="125"/>
    </row>
    <row r="327" spans="1:6" s="1" customFormat="1" ht="85.5" customHeight="1">
      <c r="A327" s="125" t="s">
        <v>137</v>
      </c>
      <c r="B327" s="125"/>
      <c r="C327" s="125"/>
      <c r="D327" s="125" t="s">
        <v>135</v>
      </c>
      <c r="E327" s="125"/>
      <c r="F327" s="125"/>
    </row>
    <row r="328" s="1" customFormat="1" ht="16.5"/>
    <row r="329" s="1" customFormat="1" ht="16.5"/>
    <row r="330" s="1" customFormat="1" ht="16.5"/>
    <row r="331" s="1" customFormat="1" ht="16.5"/>
    <row r="332" s="1" customFormat="1" ht="16.5"/>
    <row r="333" s="1" customFormat="1" ht="16.5"/>
    <row r="334" s="1" customFormat="1" ht="16.5"/>
    <row r="335" s="1" customFormat="1" ht="16.5"/>
    <row r="336" s="1" customFormat="1" ht="16.5"/>
    <row r="337" s="1" customFormat="1" ht="16.5"/>
    <row r="338" s="1" customFormat="1" ht="16.5"/>
    <row r="339" s="1" customFormat="1" ht="16.5"/>
    <row r="340" s="1" customFormat="1" ht="16.5"/>
    <row r="341" s="1" customFormat="1" ht="16.5"/>
    <row r="342" s="1" customFormat="1" ht="16.5"/>
    <row r="343" s="1" customFormat="1" ht="16.5"/>
    <row r="344" s="1" customFormat="1" ht="16.5"/>
    <row r="345" s="1" customFormat="1" ht="16.5"/>
    <row r="346" s="1" customFormat="1" ht="16.5"/>
    <row r="347" s="1" customFormat="1" ht="16.5"/>
    <row r="348" s="1" customFormat="1" ht="16.5"/>
    <row r="349" s="1" customFormat="1" ht="16.5">
      <c r="F349" s="24" t="s">
        <v>43</v>
      </c>
    </row>
    <row r="350" spans="1:6" s="1" customFormat="1" ht="21" customHeight="1">
      <c r="A350" s="142" t="s">
        <v>256</v>
      </c>
      <c r="B350" s="142"/>
      <c r="C350" s="142"/>
      <c r="D350" s="143" t="s">
        <v>59</v>
      </c>
      <c r="E350" s="144"/>
      <c r="F350" s="144"/>
    </row>
    <row r="351" spans="1:6" s="1" customFormat="1" ht="19.5" customHeight="1">
      <c r="A351" s="142"/>
      <c r="B351" s="142"/>
      <c r="C351" s="2"/>
      <c r="D351" s="145" t="s">
        <v>60</v>
      </c>
      <c r="E351" s="145"/>
      <c r="F351" s="145"/>
    </row>
    <row r="352" s="1" customFormat="1" ht="16.5"/>
    <row r="353" spans="1:6" s="1" customFormat="1" ht="32.25" customHeight="1">
      <c r="A353" s="146" t="s">
        <v>1</v>
      </c>
      <c r="B353" s="146"/>
      <c r="C353" s="146"/>
      <c r="D353" s="146"/>
      <c r="E353" s="146"/>
      <c r="F353" s="146"/>
    </row>
    <row r="354" spans="1:6" s="1" customFormat="1" ht="23.25" customHeight="1">
      <c r="A354" s="125" t="s">
        <v>140</v>
      </c>
      <c r="B354" s="125"/>
      <c r="C354" s="125"/>
      <c r="D354" s="125"/>
      <c r="E354" s="125"/>
      <c r="F354" s="125"/>
    </row>
    <row r="355" spans="1:6" s="1" customFormat="1" ht="23.25" customHeight="1">
      <c r="A355" s="125" t="s">
        <v>151</v>
      </c>
      <c r="B355" s="125"/>
      <c r="C355" s="125"/>
      <c r="D355" s="125"/>
      <c r="E355" s="125"/>
      <c r="F355" s="125"/>
    </row>
    <row r="356" spans="1:6" s="1" customFormat="1" ht="16.5">
      <c r="A356" s="160"/>
      <c r="B356" s="160"/>
      <c r="C356" s="160"/>
      <c r="D356" s="160"/>
      <c r="E356" s="160"/>
      <c r="F356" s="160"/>
    </row>
    <row r="357" s="1" customFormat="1" ht="17.25">
      <c r="F357" s="37" t="s">
        <v>2</v>
      </c>
    </row>
    <row r="358" spans="1:6" s="5" customFormat="1" ht="41.25" customHeight="1">
      <c r="A358" s="18" t="s">
        <v>3</v>
      </c>
      <c r="B358" s="161" t="s">
        <v>4</v>
      </c>
      <c r="C358" s="162"/>
      <c r="D358" s="163"/>
      <c r="E358" s="18" t="s">
        <v>46</v>
      </c>
      <c r="F358" s="18" t="s">
        <v>47</v>
      </c>
    </row>
    <row r="359" spans="1:6" s="5" customFormat="1" ht="22.5" customHeight="1">
      <c r="A359" s="6" t="s">
        <v>7</v>
      </c>
      <c r="B359" s="139" t="s">
        <v>48</v>
      </c>
      <c r="C359" s="140"/>
      <c r="D359" s="141"/>
      <c r="E359" s="7"/>
      <c r="F359" s="7"/>
    </row>
    <row r="360" spans="1:6" s="10" customFormat="1" ht="22.5" customHeight="1">
      <c r="A360" s="13" t="s">
        <v>9</v>
      </c>
      <c r="B360" s="133" t="s">
        <v>49</v>
      </c>
      <c r="C360" s="134"/>
      <c r="D360" s="135"/>
      <c r="E360" s="9"/>
      <c r="F360" s="9"/>
    </row>
    <row r="361" spans="1:6" s="5" customFormat="1" ht="22.5" customHeight="1">
      <c r="A361" s="25">
        <v>1</v>
      </c>
      <c r="B361" s="126" t="s">
        <v>11</v>
      </c>
      <c r="C361" s="127"/>
      <c r="D361" s="128"/>
      <c r="E361" s="12"/>
      <c r="F361" s="12"/>
    </row>
    <row r="362" spans="1:6" s="5" customFormat="1" ht="22.5" customHeight="1">
      <c r="A362" s="25">
        <v>2</v>
      </c>
      <c r="B362" s="126" t="s">
        <v>13</v>
      </c>
      <c r="C362" s="127"/>
      <c r="D362" s="128"/>
      <c r="E362" s="12"/>
      <c r="F362" s="12"/>
    </row>
    <row r="363" spans="1:6" s="5" customFormat="1" ht="22.5" customHeight="1">
      <c r="A363" s="25">
        <v>3</v>
      </c>
      <c r="B363" s="126" t="s">
        <v>15</v>
      </c>
      <c r="C363" s="127"/>
      <c r="D363" s="128"/>
      <c r="E363" s="12"/>
      <c r="F363" s="12"/>
    </row>
    <row r="364" spans="1:6" s="5" customFormat="1" ht="22.5" customHeight="1">
      <c r="A364" s="25">
        <v>4</v>
      </c>
      <c r="B364" s="126" t="s">
        <v>16</v>
      </c>
      <c r="C364" s="127"/>
      <c r="D364" s="128"/>
      <c r="E364" s="12"/>
      <c r="F364" s="12"/>
    </row>
    <row r="365" spans="1:6" s="10" customFormat="1" ht="22.5" customHeight="1">
      <c r="A365" s="13" t="s">
        <v>18</v>
      </c>
      <c r="B365" s="133" t="s">
        <v>19</v>
      </c>
      <c r="C365" s="134"/>
      <c r="D365" s="135"/>
      <c r="E365" s="9"/>
      <c r="F365" s="9"/>
    </row>
    <row r="366" spans="1:6" s="5" customFormat="1" ht="22.5" customHeight="1">
      <c r="A366" s="25">
        <v>1</v>
      </c>
      <c r="B366" s="126" t="s">
        <v>20</v>
      </c>
      <c r="C366" s="127"/>
      <c r="D366" s="128"/>
      <c r="E366" s="12"/>
      <c r="F366" s="12"/>
    </row>
    <row r="367" spans="1:6" s="5" customFormat="1" ht="22.5" customHeight="1">
      <c r="A367" s="25">
        <v>2</v>
      </c>
      <c r="B367" s="126" t="s">
        <v>21</v>
      </c>
      <c r="C367" s="127"/>
      <c r="D367" s="128"/>
      <c r="E367" s="12"/>
      <c r="F367" s="12"/>
    </row>
    <row r="368" spans="1:6" s="5" customFormat="1" ht="22.5" customHeight="1">
      <c r="A368" s="25">
        <v>3</v>
      </c>
      <c r="B368" s="126" t="s">
        <v>23</v>
      </c>
      <c r="C368" s="127"/>
      <c r="D368" s="128"/>
      <c r="E368" s="12"/>
      <c r="F368" s="12"/>
    </row>
    <row r="369" spans="1:6" s="10" customFormat="1" ht="22.5" customHeight="1">
      <c r="A369" s="13" t="s">
        <v>25</v>
      </c>
      <c r="B369" s="133" t="s">
        <v>26</v>
      </c>
      <c r="C369" s="134"/>
      <c r="D369" s="135"/>
      <c r="E369" s="62">
        <f>E370+E372</f>
        <v>3431299450</v>
      </c>
      <c r="F369" s="62">
        <f>F370+F372</f>
        <v>3431299450</v>
      </c>
    </row>
    <row r="370" spans="1:6" s="10" customFormat="1" ht="22.5" customHeight="1">
      <c r="A370" s="25">
        <v>1</v>
      </c>
      <c r="B370" s="126" t="s">
        <v>152</v>
      </c>
      <c r="C370" s="127"/>
      <c r="D370" s="128"/>
      <c r="E370" s="62">
        <f>SUM(E371)</f>
        <v>559125700</v>
      </c>
      <c r="F370" s="62">
        <f>SUM(F371)</f>
        <v>559125700</v>
      </c>
    </row>
    <row r="371" spans="1:6" s="10" customFormat="1" ht="22.5" customHeight="1">
      <c r="A371" s="36" t="s">
        <v>70</v>
      </c>
      <c r="B371" s="29" t="s">
        <v>143</v>
      </c>
      <c r="C371" s="30"/>
      <c r="D371" s="31"/>
      <c r="E371" s="61">
        <v>559125700</v>
      </c>
      <c r="F371" s="64">
        <f>E371</f>
        <v>559125700</v>
      </c>
    </row>
    <row r="372" spans="1:10" s="10" customFormat="1" ht="22.5" customHeight="1">
      <c r="A372" s="25">
        <v>2</v>
      </c>
      <c r="B372" s="126" t="s">
        <v>142</v>
      </c>
      <c r="C372" s="127"/>
      <c r="D372" s="128"/>
      <c r="E372" s="62">
        <f>SUM(E373:E375)</f>
        <v>2872173750</v>
      </c>
      <c r="F372" s="62">
        <f>SUM(F373:F375)</f>
        <v>2872173750</v>
      </c>
      <c r="J372" s="63">
        <f>E373+E374</f>
        <v>2780164500</v>
      </c>
    </row>
    <row r="373" spans="1:6" s="10" customFormat="1" ht="22.5" customHeight="1">
      <c r="A373" s="36" t="s">
        <v>70</v>
      </c>
      <c r="B373" s="29" t="s">
        <v>73</v>
      </c>
      <c r="C373" s="30"/>
      <c r="D373" s="31"/>
      <c r="E373" s="61">
        <v>845160000</v>
      </c>
      <c r="F373" s="64">
        <f>E373</f>
        <v>845160000</v>
      </c>
    </row>
    <row r="374" spans="1:6" s="10" customFormat="1" ht="22.5" customHeight="1">
      <c r="A374" s="36" t="s">
        <v>70</v>
      </c>
      <c r="B374" s="29" t="s">
        <v>74</v>
      </c>
      <c r="C374" s="30"/>
      <c r="D374" s="31"/>
      <c r="E374" s="61">
        <v>1935004500</v>
      </c>
      <c r="F374" s="64">
        <f>E374</f>
        <v>1935004500</v>
      </c>
    </row>
    <row r="375" spans="1:6" s="10" customFormat="1" ht="22.5" customHeight="1">
      <c r="A375" s="36" t="s">
        <v>70</v>
      </c>
      <c r="B375" s="29" t="s">
        <v>75</v>
      </c>
      <c r="C375" s="30"/>
      <c r="D375" s="31"/>
      <c r="E375" s="61">
        <v>92009250</v>
      </c>
      <c r="F375" s="64">
        <f>E375</f>
        <v>92009250</v>
      </c>
    </row>
    <row r="376" spans="1:6" s="5" customFormat="1" ht="22.5" customHeight="1">
      <c r="A376" s="14"/>
      <c r="B376" s="164"/>
      <c r="C376" s="165"/>
      <c r="D376" s="23"/>
      <c r="E376" s="15"/>
      <c r="F376" s="15"/>
    </row>
    <row r="377" s="1" customFormat="1" ht="10.5" customHeight="1"/>
    <row r="378" spans="1:6" s="1" customFormat="1" ht="27.75" customHeight="1">
      <c r="A378" s="153"/>
      <c r="B378" s="153"/>
      <c r="C378" s="153"/>
      <c r="D378" s="132" t="s">
        <v>153</v>
      </c>
      <c r="E378" s="132"/>
      <c r="F378" s="132"/>
    </row>
    <row r="379" spans="1:6" s="1" customFormat="1" ht="38.25" customHeight="1">
      <c r="A379" s="125" t="s">
        <v>136</v>
      </c>
      <c r="B379" s="125"/>
      <c r="C379" s="125"/>
      <c r="D379" s="125" t="s">
        <v>42</v>
      </c>
      <c r="E379" s="125"/>
      <c r="F379" s="125"/>
    </row>
    <row r="380" spans="1:6" s="1" customFormat="1" ht="85.5" customHeight="1">
      <c r="A380" s="125" t="s">
        <v>137</v>
      </c>
      <c r="B380" s="125"/>
      <c r="C380" s="125"/>
      <c r="D380" s="125" t="s">
        <v>135</v>
      </c>
      <c r="E380" s="125"/>
      <c r="F380" s="125"/>
    </row>
    <row r="381" s="1" customFormat="1" ht="16.5"/>
    <row r="382" s="1" customFormat="1" ht="16.5"/>
    <row r="384" s="1" customFormat="1" ht="16.5">
      <c r="F384" s="24" t="s">
        <v>43</v>
      </c>
    </row>
    <row r="385" spans="1:6" s="1" customFormat="1" ht="21" customHeight="1">
      <c r="A385" s="142" t="s">
        <v>256</v>
      </c>
      <c r="B385" s="142"/>
      <c r="C385" s="142"/>
      <c r="D385" s="143" t="s">
        <v>59</v>
      </c>
      <c r="E385" s="144"/>
      <c r="F385" s="144"/>
    </row>
    <row r="386" spans="1:6" s="1" customFormat="1" ht="19.5" customHeight="1">
      <c r="A386" s="142" t="s">
        <v>61</v>
      </c>
      <c r="B386" s="142"/>
      <c r="C386" s="2"/>
      <c r="D386" s="145" t="s">
        <v>60</v>
      </c>
      <c r="E386" s="145"/>
      <c r="F386" s="145"/>
    </row>
    <row r="387" s="1" customFormat="1" ht="16.5"/>
    <row r="388" spans="1:6" s="1" customFormat="1" ht="32.25" customHeight="1">
      <c r="A388" s="146" t="s">
        <v>1</v>
      </c>
      <c r="B388" s="146"/>
      <c r="C388" s="146"/>
      <c r="D388" s="146"/>
      <c r="E388" s="146"/>
      <c r="F388" s="146"/>
    </row>
    <row r="389" spans="1:6" s="1" customFormat="1" ht="23.25" customHeight="1">
      <c r="A389" s="125" t="s">
        <v>184</v>
      </c>
      <c r="B389" s="125"/>
      <c r="C389" s="125"/>
      <c r="D389" s="125"/>
      <c r="E389" s="125"/>
      <c r="F389" s="125"/>
    </row>
    <row r="390" spans="1:6" s="1" customFormat="1" ht="16.5">
      <c r="A390" s="160"/>
      <c r="B390" s="160"/>
      <c r="C390" s="160"/>
      <c r="D390" s="160"/>
      <c r="E390" s="160"/>
      <c r="F390" s="160"/>
    </row>
    <row r="391" s="1" customFormat="1" ht="17.25">
      <c r="F391" s="37" t="s">
        <v>2</v>
      </c>
    </row>
    <row r="392" spans="1:6" s="5" customFormat="1" ht="41.25" customHeight="1">
      <c r="A392" s="18" t="s">
        <v>3</v>
      </c>
      <c r="B392" s="161" t="s">
        <v>4</v>
      </c>
      <c r="C392" s="162"/>
      <c r="D392" s="163"/>
      <c r="E392" s="18" t="s">
        <v>46</v>
      </c>
      <c r="F392" s="18" t="s">
        <v>47</v>
      </c>
    </row>
    <row r="393" spans="1:6" s="5" customFormat="1" ht="22.5" customHeight="1">
      <c r="A393" s="6" t="s">
        <v>7</v>
      </c>
      <c r="B393" s="139" t="s">
        <v>48</v>
      </c>
      <c r="C393" s="140"/>
      <c r="D393" s="141"/>
      <c r="E393" s="7"/>
      <c r="F393" s="7"/>
    </row>
    <row r="394" spans="1:6" s="10" customFormat="1" ht="22.5" customHeight="1">
      <c r="A394" s="13" t="s">
        <v>9</v>
      </c>
      <c r="B394" s="133" t="s">
        <v>49</v>
      </c>
      <c r="C394" s="134"/>
      <c r="D394" s="135"/>
      <c r="E394" s="9"/>
      <c r="F394" s="9"/>
    </row>
    <row r="395" spans="1:6" s="5" customFormat="1" ht="22.5" customHeight="1">
      <c r="A395" s="25">
        <v>1</v>
      </c>
      <c r="B395" s="126" t="s">
        <v>11</v>
      </c>
      <c r="C395" s="127"/>
      <c r="D395" s="128"/>
      <c r="E395" s="12"/>
      <c r="F395" s="12"/>
    </row>
    <row r="396" spans="1:6" s="5" customFormat="1" ht="22.5" customHeight="1">
      <c r="A396" s="25">
        <v>2</v>
      </c>
      <c r="B396" s="126" t="s">
        <v>13</v>
      </c>
      <c r="C396" s="127"/>
      <c r="D396" s="128"/>
      <c r="E396" s="12"/>
      <c r="F396" s="12"/>
    </row>
    <row r="397" spans="1:6" s="5" customFormat="1" ht="22.5" customHeight="1">
      <c r="A397" s="25">
        <v>3</v>
      </c>
      <c r="B397" s="126" t="s">
        <v>15</v>
      </c>
      <c r="C397" s="127"/>
      <c r="D397" s="128"/>
      <c r="E397" s="12"/>
      <c r="F397" s="12"/>
    </row>
    <row r="398" spans="1:6" s="5" customFormat="1" ht="22.5" customHeight="1">
      <c r="A398" s="25">
        <v>4</v>
      </c>
      <c r="B398" s="126" t="s">
        <v>16</v>
      </c>
      <c r="C398" s="127"/>
      <c r="D398" s="128"/>
      <c r="E398" s="12"/>
      <c r="F398" s="12"/>
    </row>
    <row r="399" spans="1:6" s="10" customFormat="1" ht="22.5" customHeight="1">
      <c r="A399" s="13" t="s">
        <v>18</v>
      </c>
      <c r="B399" s="133" t="s">
        <v>19</v>
      </c>
      <c r="C399" s="134"/>
      <c r="D399" s="135"/>
      <c r="E399" s="9"/>
      <c r="F399" s="9"/>
    </row>
    <row r="400" spans="1:6" s="5" customFormat="1" ht="22.5" customHeight="1">
      <c r="A400" s="25">
        <v>1</v>
      </c>
      <c r="B400" s="126" t="s">
        <v>20</v>
      </c>
      <c r="C400" s="127"/>
      <c r="D400" s="128"/>
      <c r="E400" s="12"/>
      <c r="F400" s="12"/>
    </row>
    <row r="401" spans="1:6" s="5" customFormat="1" ht="22.5" customHeight="1">
      <c r="A401" s="25">
        <v>2</v>
      </c>
      <c r="B401" s="126" t="s">
        <v>21</v>
      </c>
      <c r="C401" s="127"/>
      <c r="D401" s="128"/>
      <c r="E401" s="12"/>
      <c r="F401" s="12"/>
    </row>
    <row r="402" spans="1:6" s="5" customFormat="1" ht="22.5" customHeight="1">
      <c r="A402" s="25">
        <v>3</v>
      </c>
      <c r="B402" s="126" t="s">
        <v>23</v>
      </c>
      <c r="C402" s="127"/>
      <c r="D402" s="128"/>
      <c r="E402" s="12"/>
      <c r="F402" s="12"/>
    </row>
    <row r="403" spans="1:6" s="10" customFormat="1" ht="22.5" customHeight="1">
      <c r="A403" s="13" t="s">
        <v>25</v>
      </c>
      <c r="B403" s="133" t="s">
        <v>26</v>
      </c>
      <c r="C403" s="134"/>
      <c r="D403" s="135"/>
      <c r="E403" s="9"/>
      <c r="F403" s="9"/>
    </row>
    <row r="404" spans="1:6" s="5" customFormat="1" ht="22.5" customHeight="1">
      <c r="A404" s="25">
        <v>1</v>
      </c>
      <c r="B404" s="126" t="s">
        <v>20</v>
      </c>
      <c r="C404" s="127"/>
      <c r="D404" s="128"/>
      <c r="E404" s="12"/>
      <c r="F404" s="12"/>
    </row>
    <row r="405" spans="1:6" s="5" customFormat="1" ht="22.5" customHeight="1">
      <c r="A405" s="25">
        <v>2</v>
      </c>
      <c r="B405" s="126" t="s">
        <v>27</v>
      </c>
      <c r="C405" s="127"/>
      <c r="D405" s="128"/>
      <c r="E405" s="12"/>
      <c r="F405" s="12"/>
    </row>
    <row r="406" spans="1:6" s="5" customFormat="1" ht="22.5" customHeight="1">
      <c r="A406" s="25">
        <v>3</v>
      </c>
      <c r="B406" s="126" t="s">
        <v>15</v>
      </c>
      <c r="C406" s="127"/>
      <c r="D406" s="128"/>
      <c r="E406" s="12"/>
      <c r="F406" s="12"/>
    </row>
    <row r="407" spans="1:6" s="5" customFormat="1" ht="22.5" customHeight="1">
      <c r="A407" s="25">
        <v>4</v>
      </c>
      <c r="B407" s="126" t="s">
        <v>23</v>
      </c>
      <c r="C407" s="127"/>
      <c r="D407" s="128"/>
      <c r="E407" s="12"/>
      <c r="F407" s="12"/>
    </row>
    <row r="408" spans="1:6" s="10" customFormat="1" ht="22.5" customHeight="1">
      <c r="A408" s="13" t="s">
        <v>29</v>
      </c>
      <c r="B408" s="133" t="s">
        <v>50</v>
      </c>
      <c r="C408" s="134"/>
      <c r="D408" s="135"/>
      <c r="E408" s="9"/>
      <c r="F408" s="9"/>
    </row>
    <row r="409" spans="1:10" s="10" customFormat="1" ht="22.5" customHeight="1">
      <c r="A409" s="13"/>
      <c r="B409" s="133" t="s">
        <v>56</v>
      </c>
      <c r="C409" s="134"/>
      <c r="D409" s="135"/>
      <c r="E409" s="40">
        <f>E410+E413+E421+E424+E429+E432+E436+E440+E444+E447+E452+E455+E461+E469+E472+E476</f>
        <v>5207518239</v>
      </c>
      <c r="F409" s="40">
        <f>F410+F413+F421+F424+F429+F432+F436+F440+F444+F447+F452+F455+F461+F469+F472</f>
        <v>5164308239</v>
      </c>
      <c r="H409" s="42"/>
      <c r="J409" s="42">
        <f>E409-5207518239</f>
        <v>0</v>
      </c>
    </row>
    <row r="410" spans="1:6" s="5" customFormat="1" ht="22.5" customHeight="1">
      <c r="A410" s="25"/>
      <c r="B410" s="152" t="s">
        <v>77</v>
      </c>
      <c r="C410" s="134"/>
      <c r="D410" s="135"/>
      <c r="E410" s="40">
        <f>SUM(E411:E412)</f>
        <v>2149759500</v>
      </c>
      <c r="F410" s="40">
        <f>SUM(F411:F412)</f>
        <v>2149759500</v>
      </c>
    </row>
    <row r="411" spans="1:6" s="5" customFormat="1" ht="22.5" customHeight="1">
      <c r="A411" s="25"/>
      <c r="B411" s="20"/>
      <c r="C411" s="20" t="s">
        <v>78</v>
      </c>
      <c r="D411" s="21"/>
      <c r="E411" s="38">
        <v>2033154100</v>
      </c>
      <c r="F411" s="39">
        <f>E411</f>
        <v>2033154100</v>
      </c>
    </row>
    <row r="412" spans="1:6" s="5" customFormat="1" ht="22.5" customHeight="1">
      <c r="A412" s="25"/>
      <c r="B412" s="20"/>
      <c r="C412" s="20" t="s">
        <v>79</v>
      </c>
      <c r="D412" s="21"/>
      <c r="E412" s="38">
        <v>116605400</v>
      </c>
      <c r="F412" s="39">
        <f>E412</f>
        <v>116605400</v>
      </c>
    </row>
    <row r="413" spans="1:6" s="5" customFormat="1" ht="22.5" customHeight="1">
      <c r="A413" s="25"/>
      <c r="B413" s="152" t="s">
        <v>80</v>
      </c>
      <c r="C413" s="134"/>
      <c r="D413" s="135"/>
      <c r="E413" s="41">
        <f>SUM(E414:E420)</f>
        <v>1491653001</v>
      </c>
      <c r="F413" s="41">
        <f>SUM(F414:F420)</f>
        <v>1491653001</v>
      </c>
    </row>
    <row r="414" spans="1:6" s="5" customFormat="1" ht="22.5" customHeight="1">
      <c r="A414" s="25"/>
      <c r="B414" s="20"/>
      <c r="C414" s="20" t="s">
        <v>81</v>
      </c>
      <c r="D414" s="21"/>
      <c r="E414" s="38">
        <v>43554000</v>
      </c>
      <c r="F414" s="39">
        <f aca="true" t="shared" si="4" ref="F414:F420">E414</f>
        <v>43554000</v>
      </c>
    </row>
    <row r="415" spans="1:6" s="5" customFormat="1" ht="22.5" customHeight="1">
      <c r="A415" s="25"/>
      <c r="B415" s="20"/>
      <c r="C415" s="20" t="s">
        <v>82</v>
      </c>
      <c r="D415" s="21"/>
      <c r="E415" s="38">
        <v>56625037</v>
      </c>
      <c r="F415" s="39">
        <f t="shared" si="4"/>
        <v>56625037</v>
      </c>
    </row>
    <row r="416" spans="1:6" s="5" customFormat="1" ht="22.5" customHeight="1">
      <c r="A416" s="25"/>
      <c r="B416" s="20"/>
      <c r="C416" s="20" t="s">
        <v>83</v>
      </c>
      <c r="D416" s="21"/>
      <c r="E416" s="38">
        <v>1005238100</v>
      </c>
      <c r="F416" s="39">
        <f t="shared" si="4"/>
        <v>1005238100</v>
      </c>
    </row>
    <row r="417" spans="1:6" s="5" customFormat="1" ht="22.5" customHeight="1">
      <c r="A417" s="25"/>
      <c r="B417" s="20"/>
      <c r="C417" s="20" t="s">
        <v>84</v>
      </c>
      <c r="D417" s="21"/>
      <c r="E417" s="38">
        <v>12138000</v>
      </c>
      <c r="F417" s="39">
        <f t="shared" si="4"/>
        <v>12138000</v>
      </c>
    </row>
    <row r="418" spans="1:6" s="5" customFormat="1" ht="22.5" customHeight="1">
      <c r="A418" s="25"/>
      <c r="B418" s="20"/>
      <c r="C418" s="20" t="s">
        <v>85</v>
      </c>
      <c r="D418" s="21"/>
      <c r="E418" s="38">
        <v>353481395</v>
      </c>
      <c r="F418" s="39">
        <f t="shared" si="4"/>
        <v>353481395</v>
      </c>
    </row>
    <row r="419" spans="1:6" s="5" customFormat="1" ht="22.5" customHeight="1">
      <c r="A419" s="25"/>
      <c r="B419" s="20"/>
      <c r="C419" s="20" t="s">
        <v>86</v>
      </c>
      <c r="D419" s="21"/>
      <c r="E419" s="38">
        <v>11110569</v>
      </c>
      <c r="F419" s="39">
        <f t="shared" si="4"/>
        <v>11110569</v>
      </c>
    </row>
    <row r="420" spans="1:6" s="5" customFormat="1" ht="22.5" customHeight="1">
      <c r="A420" s="19"/>
      <c r="B420" s="47"/>
      <c r="C420" s="157" t="s">
        <v>154</v>
      </c>
      <c r="D420" s="157"/>
      <c r="E420" s="48">
        <v>9505900</v>
      </c>
      <c r="F420" s="49">
        <f t="shared" si="4"/>
        <v>9505900</v>
      </c>
    </row>
    <row r="421" spans="1:6" s="5" customFormat="1" ht="22.5" customHeight="1">
      <c r="A421" s="43"/>
      <c r="B421" s="158" t="s">
        <v>87</v>
      </c>
      <c r="C421" s="159"/>
      <c r="D421" s="159"/>
      <c r="E421" s="51">
        <f>SUM(E422:E423)</f>
        <v>34940000</v>
      </c>
      <c r="F421" s="52">
        <f>SUM(F422:F423)</f>
        <v>34940000</v>
      </c>
    </row>
    <row r="422" spans="1:6" s="5" customFormat="1" ht="22.5" customHeight="1">
      <c r="A422" s="53"/>
      <c r="B422" s="97"/>
      <c r="C422" s="150" t="s">
        <v>185</v>
      </c>
      <c r="D422" s="151"/>
      <c r="E422" s="55">
        <v>10000000</v>
      </c>
      <c r="F422" s="56">
        <f>E422</f>
        <v>10000000</v>
      </c>
    </row>
    <row r="423" spans="1:6" s="5" customFormat="1" ht="22.5" customHeight="1">
      <c r="A423" s="53"/>
      <c r="B423" s="54"/>
      <c r="C423" s="150" t="s">
        <v>88</v>
      </c>
      <c r="D423" s="151"/>
      <c r="E423" s="55">
        <v>24940000</v>
      </c>
      <c r="F423" s="56">
        <f>E423</f>
        <v>24940000</v>
      </c>
    </row>
    <row r="424" spans="1:6" s="5" customFormat="1" ht="22.5" customHeight="1">
      <c r="A424" s="25"/>
      <c r="B424" s="152" t="s">
        <v>89</v>
      </c>
      <c r="C424" s="134"/>
      <c r="D424" s="135"/>
      <c r="E424" s="41">
        <f>SUM(E425:E428)</f>
        <v>613897296</v>
      </c>
      <c r="F424" s="40">
        <f>SUM(F425:F428)</f>
        <v>613897296</v>
      </c>
    </row>
    <row r="425" spans="1:6" s="5" customFormat="1" ht="22.5" customHeight="1">
      <c r="A425" s="25"/>
      <c r="B425" s="20"/>
      <c r="C425" s="20" t="s">
        <v>90</v>
      </c>
      <c r="D425" s="21"/>
      <c r="E425" s="38">
        <v>460422972</v>
      </c>
      <c r="F425" s="39">
        <f>E425</f>
        <v>460422972</v>
      </c>
    </row>
    <row r="426" spans="1:6" s="5" customFormat="1" ht="22.5" customHeight="1">
      <c r="A426" s="25"/>
      <c r="B426" s="20"/>
      <c r="C426" s="20" t="s">
        <v>91</v>
      </c>
      <c r="D426" s="21"/>
      <c r="E426" s="38">
        <v>76737162</v>
      </c>
      <c r="F426" s="39">
        <f>E426</f>
        <v>76737162</v>
      </c>
    </row>
    <row r="427" spans="1:6" s="5" customFormat="1" ht="22.5" customHeight="1">
      <c r="A427" s="25"/>
      <c r="B427" s="20"/>
      <c r="C427" s="20" t="s">
        <v>92</v>
      </c>
      <c r="D427" s="21"/>
      <c r="E427" s="38">
        <v>51158108</v>
      </c>
      <c r="F427" s="39">
        <f>E427</f>
        <v>51158108</v>
      </c>
    </row>
    <row r="428" spans="1:6" s="5" customFormat="1" ht="22.5" customHeight="1">
      <c r="A428" s="25"/>
      <c r="B428" s="20"/>
      <c r="C428" s="20" t="s">
        <v>93</v>
      </c>
      <c r="D428" s="21"/>
      <c r="E428" s="38">
        <v>25579054</v>
      </c>
      <c r="F428" s="39">
        <f>E428</f>
        <v>25579054</v>
      </c>
    </row>
    <row r="429" spans="1:6" s="5" customFormat="1" ht="22.5" customHeight="1">
      <c r="A429" s="25"/>
      <c r="B429" s="152" t="s">
        <v>94</v>
      </c>
      <c r="C429" s="134"/>
      <c r="D429" s="135"/>
      <c r="E429" s="41">
        <f>SUM(E430:E431)</f>
        <v>99913600</v>
      </c>
      <c r="F429" s="41">
        <f>SUM(F430:F431)</f>
        <v>99913600</v>
      </c>
    </row>
    <row r="430" spans="1:6" s="5" customFormat="1" ht="22.5" customHeight="1">
      <c r="A430" s="25"/>
      <c r="B430" s="20"/>
      <c r="C430" s="20" t="s">
        <v>138</v>
      </c>
      <c r="D430" s="21"/>
      <c r="E430" s="38">
        <v>98000000</v>
      </c>
      <c r="F430" s="39">
        <f>E430</f>
        <v>98000000</v>
      </c>
    </row>
    <row r="431" spans="1:6" s="5" customFormat="1" ht="22.5" customHeight="1">
      <c r="A431" s="25"/>
      <c r="B431" s="20"/>
      <c r="C431" s="20" t="s">
        <v>155</v>
      </c>
      <c r="D431" s="21"/>
      <c r="E431" s="38">
        <v>1913600</v>
      </c>
      <c r="F431" s="39">
        <f>E431</f>
        <v>1913600</v>
      </c>
    </row>
    <row r="432" spans="1:6" s="5" customFormat="1" ht="22.5" customHeight="1">
      <c r="A432" s="25"/>
      <c r="B432" s="152" t="s">
        <v>95</v>
      </c>
      <c r="C432" s="134"/>
      <c r="D432" s="135"/>
      <c r="E432" s="41">
        <f>SUM(E433:E435)</f>
        <v>66727907</v>
      </c>
      <c r="F432" s="40">
        <f>SUM(F433:F435)</f>
        <v>66727907</v>
      </c>
    </row>
    <row r="433" spans="1:6" s="5" customFormat="1" ht="22.5" customHeight="1">
      <c r="A433" s="25"/>
      <c r="B433" s="20"/>
      <c r="C433" s="20" t="s">
        <v>96</v>
      </c>
      <c r="D433" s="21"/>
      <c r="E433" s="38">
        <v>36960067</v>
      </c>
      <c r="F433" s="39">
        <f>E433</f>
        <v>36960067</v>
      </c>
    </row>
    <row r="434" spans="1:6" s="5" customFormat="1" ht="22.5" customHeight="1">
      <c r="A434" s="25"/>
      <c r="B434" s="20"/>
      <c r="C434" s="20" t="s">
        <v>97</v>
      </c>
      <c r="D434" s="21"/>
      <c r="E434" s="38">
        <v>28567840</v>
      </c>
      <c r="F434" s="39">
        <f>E434</f>
        <v>28567840</v>
      </c>
    </row>
    <row r="435" spans="1:6" s="5" customFormat="1" ht="22.5" customHeight="1">
      <c r="A435" s="25"/>
      <c r="B435" s="20"/>
      <c r="C435" s="20" t="s">
        <v>98</v>
      </c>
      <c r="D435" s="21"/>
      <c r="E435" s="38">
        <v>1200000</v>
      </c>
      <c r="F435" s="39">
        <f>E435</f>
        <v>1200000</v>
      </c>
    </row>
    <row r="436" spans="1:6" s="5" customFormat="1" ht="22.5" customHeight="1">
      <c r="A436" s="25"/>
      <c r="B436" s="152" t="s">
        <v>99</v>
      </c>
      <c r="C436" s="134"/>
      <c r="D436" s="135"/>
      <c r="E436" s="41">
        <f>SUM(E437:E439)</f>
        <v>62445000</v>
      </c>
      <c r="F436" s="40">
        <f>SUM(F437:F439)</f>
        <v>62445000</v>
      </c>
    </row>
    <row r="437" spans="1:6" s="5" customFormat="1" ht="22.5" customHeight="1">
      <c r="A437" s="25"/>
      <c r="B437" s="20"/>
      <c r="C437" s="20" t="s">
        <v>100</v>
      </c>
      <c r="D437" s="21"/>
      <c r="E437" s="38">
        <v>26705000</v>
      </c>
      <c r="F437" s="39">
        <f>E437</f>
        <v>26705000</v>
      </c>
    </row>
    <row r="438" spans="1:6" s="5" customFormat="1" ht="22.5" customHeight="1">
      <c r="A438" s="25"/>
      <c r="B438" s="20"/>
      <c r="C438" s="20" t="s">
        <v>101</v>
      </c>
      <c r="D438" s="21"/>
      <c r="E438" s="38"/>
      <c r="F438" s="39"/>
    </row>
    <row r="439" spans="1:6" s="5" customFormat="1" ht="22.5" customHeight="1">
      <c r="A439" s="25"/>
      <c r="B439" s="20"/>
      <c r="C439" s="20" t="s">
        <v>102</v>
      </c>
      <c r="D439" s="21"/>
      <c r="E439" s="38">
        <v>35740000</v>
      </c>
      <c r="F439" s="39">
        <f>E439</f>
        <v>35740000</v>
      </c>
    </row>
    <row r="440" spans="1:6" s="5" customFormat="1" ht="22.5" customHeight="1">
      <c r="A440" s="25"/>
      <c r="B440" s="152" t="s">
        <v>103</v>
      </c>
      <c r="C440" s="134"/>
      <c r="D440" s="135"/>
      <c r="E440" s="41">
        <f>SUM(E441:E443)</f>
        <v>707335</v>
      </c>
      <c r="F440" s="40">
        <f>SUM(F441:F443)</f>
        <v>707335</v>
      </c>
    </row>
    <row r="441" spans="1:6" s="5" customFormat="1" ht="22.5" customHeight="1">
      <c r="A441" s="25"/>
      <c r="B441" s="20"/>
      <c r="C441" s="20" t="s">
        <v>104</v>
      </c>
      <c r="D441" s="21"/>
      <c r="E441" s="38">
        <v>707335</v>
      </c>
      <c r="F441" s="39">
        <f>E441</f>
        <v>707335</v>
      </c>
    </row>
    <row r="442" spans="1:6" s="5" customFormat="1" ht="22.5" customHeight="1">
      <c r="A442" s="25"/>
      <c r="B442" s="20"/>
      <c r="C442" s="20" t="s">
        <v>105</v>
      </c>
      <c r="D442" s="21"/>
      <c r="E442" s="38"/>
      <c r="F442" s="39"/>
    </row>
    <row r="443" spans="1:6" s="5" customFormat="1" ht="22.5" customHeight="1">
      <c r="A443" s="25"/>
      <c r="B443" s="20"/>
      <c r="C443" s="20" t="s">
        <v>106</v>
      </c>
      <c r="D443" s="21"/>
      <c r="E443" s="38"/>
      <c r="F443" s="39"/>
    </row>
    <row r="444" spans="1:6" s="5" customFormat="1" ht="22.5" customHeight="1">
      <c r="A444" s="25"/>
      <c r="B444" s="152" t="s">
        <v>107</v>
      </c>
      <c r="C444" s="134"/>
      <c r="D444" s="135"/>
      <c r="E444" s="41">
        <f>SUM(E445:E446)</f>
        <v>3330000</v>
      </c>
      <c r="F444" s="40">
        <f>SUM(F445:F446)</f>
        <v>3330000</v>
      </c>
    </row>
    <row r="445" spans="1:6" s="5" customFormat="1" ht="22.5" customHeight="1">
      <c r="A445" s="25"/>
      <c r="B445" s="20"/>
      <c r="C445" s="20" t="s">
        <v>108</v>
      </c>
      <c r="D445" s="21"/>
      <c r="E445" s="38">
        <v>2000000</v>
      </c>
      <c r="F445" s="39">
        <f>E445</f>
        <v>2000000</v>
      </c>
    </row>
    <row r="446" spans="1:6" s="5" customFormat="1" ht="22.5" customHeight="1">
      <c r="A446" s="25"/>
      <c r="B446" s="20"/>
      <c r="C446" s="20" t="s">
        <v>109</v>
      </c>
      <c r="D446" s="21"/>
      <c r="E446" s="38">
        <v>1330000</v>
      </c>
      <c r="F446" s="39">
        <f>E446</f>
        <v>1330000</v>
      </c>
    </row>
    <row r="447" spans="1:6" s="5" customFormat="1" ht="22.5" customHeight="1">
      <c r="A447" s="25"/>
      <c r="B447" s="152" t="s">
        <v>110</v>
      </c>
      <c r="C447" s="134"/>
      <c r="D447" s="135"/>
      <c r="E447" s="41">
        <f>SUM(E448:E451)</f>
        <v>32550000</v>
      </c>
      <c r="F447" s="40">
        <f>SUM(F448:F451)</f>
        <v>32550000</v>
      </c>
    </row>
    <row r="448" spans="1:6" s="5" customFormat="1" ht="22.5" customHeight="1">
      <c r="A448" s="25"/>
      <c r="B448" s="20"/>
      <c r="C448" s="20" t="s">
        <v>111</v>
      </c>
      <c r="D448" s="21"/>
      <c r="E448" s="38">
        <v>3000000</v>
      </c>
      <c r="F448" s="39">
        <f>E448</f>
        <v>3000000</v>
      </c>
    </row>
    <row r="449" spans="1:6" s="5" customFormat="1" ht="22.5" customHeight="1">
      <c r="A449" s="11"/>
      <c r="B449" s="20"/>
      <c r="C449" s="20" t="s">
        <v>112</v>
      </c>
      <c r="D449" s="21"/>
      <c r="E449" s="38">
        <v>11350000</v>
      </c>
      <c r="F449" s="39">
        <f>E449</f>
        <v>11350000</v>
      </c>
    </row>
    <row r="450" spans="1:6" s="5" customFormat="1" ht="22.5" customHeight="1">
      <c r="A450" s="11"/>
      <c r="B450" s="20"/>
      <c r="C450" s="20" t="s">
        <v>113</v>
      </c>
      <c r="D450" s="21"/>
      <c r="E450" s="38">
        <v>11000000</v>
      </c>
      <c r="F450" s="39">
        <f>E450</f>
        <v>11000000</v>
      </c>
    </row>
    <row r="451" spans="1:6" s="5" customFormat="1" ht="22.5" customHeight="1">
      <c r="A451" s="11"/>
      <c r="B451" s="20"/>
      <c r="C451" s="20" t="s">
        <v>114</v>
      </c>
      <c r="D451" s="21"/>
      <c r="E451" s="38">
        <v>7200000</v>
      </c>
      <c r="F451" s="39">
        <f>E451</f>
        <v>7200000</v>
      </c>
    </row>
    <row r="452" spans="1:6" s="5" customFormat="1" ht="22.5" customHeight="1">
      <c r="A452" s="11"/>
      <c r="B452" s="152" t="s">
        <v>115</v>
      </c>
      <c r="C452" s="134"/>
      <c r="D452" s="135"/>
      <c r="E452" s="41">
        <f>SUM(E453:E454)</f>
        <v>221695000</v>
      </c>
      <c r="F452" s="40">
        <f>SUM(F453:F454)</f>
        <v>221695000</v>
      </c>
    </row>
    <row r="453" spans="1:6" s="5" customFormat="1" ht="22.5" customHeight="1">
      <c r="A453" s="11"/>
      <c r="B453" s="20"/>
      <c r="C453" s="20" t="s">
        <v>116</v>
      </c>
      <c r="D453" s="21"/>
      <c r="E453" s="38">
        <v>108000000</v>
      </c>
      <c r="F453" s="39">
        <f>E453</f>
        <v>108000000</v>
      </c>
    </row>
    <row r="454" spans="1:6" s="5" customFormat="1" ht="22.5" customHeight="1">
      <c r="A454" s="11"/>
      <c r="B454" s="20"/>
      <c r="C454" s="20" t="s">
        <v>117</v>
      </c>
      <c r="D454" s="21"/>
      <c r="E454" s="38">
        <v>113695000</v>
      </c>
      <c r="F454" s="39">
        <f>E454</f>
        <v>113695000</v>
      </c>
    </row>
    <row r="455" spans="1:6" s="5" customFormat="1" ht="22.5" customHeight="1">
      <c r="A455" s="11"/>
      <c r="B455" s="152" t="s">
        <v>118</v>
      </c>
      <c r="C455" s="134"/>
      <c r="D455" s="135"/>
      <c r="E455" s="41">
        <f>SUM(E456:E460)</f>
        <v>182294000</v>
      </c>
      <c r="F455" s="40">
        <f>SUM(F456:F460)</f>
        <v>182294000</v>
      </c>
    </row>
    <row r="456" spans="1:6" s="5" customFormat="1" ht="22.5" customHeight="1">
      <c r="A456" s="11"/>
      <c r="B456" s="20"/>
      <c r="C456" s="20" t="s">
        <v>119</v>
      </c>
      <c r="D456" s="21"/>
      <c r="E456" s="38">
        <v>77525000</v>
      </c>
      <c r="F456" s="39">
        <f>E456</f>
        <v>77525000</v>
      </c>
    </row>
    <row r="457" spans="1:6" s="5" customFormat="1" ht="22.5" customHeight="1">
      <c r="A457" s="14"/>
      <c r="B457" s="47"/>
      <c r="C457" s="47" t="s">
        <v>120</v>
      </c>
      <c r="D457" s="103"/>
      <c r="E457" s="48">
        <v>13156000</v>
      </c>
      <c r="F457" s="49">
        <f>E457</f>
        <v>13156000</v>
      </c>
    </row>
    <row r="458" spans="1:6" s="5" customFormat="1" ht="22.5" customHeight="1">
      <c r="A458" s="50"/>
      <c r="B458" s="44"/>
      <c r="C458" s="44" t="s">
        <v>121</v>
      </c>
      <c r="D458" s="104"/>
      <c r="E458" s="45"/>
      <c r="F458" s="46"/>
    </row>
    <row r="459" spans="1:6" s="5" customFormat="1" ht="22.5" customHeight="1">
      <c r="A459" s="57"/>
      <c r="B459" s="54"/>
      <c r="C459" s="154" t="s">
        <v>122</v>
      </c>
      <c r="D459" s="154"/>
      <c r="E459" s="55">
        <v>38288000</v>
      </c>
      <c r="F459" s="56">
        <f>E459</f>
        <v>38288000</v>
      </c>
    </row>
    <row r="460" spans="1:6" s="5" customFormat="1" ht="22.5" customHeight="1">
      <c r="A460" s="57"/>
      <c r="B460" s="54"/>
      <c r="C460" s="154" t="s">
        <v>123</v>
      </c>
      <c r="D460" s="154"/>
      <c r="E460" s="55">
        <v>53325000</v>
      </c>
      <c r="F460" s="56">
        <f>E460</f>
        <v>53325000</v>
      </c>
    </row>
    <row r="461" spans="1:6" s="5" customFormat="1" ht="22.5" customHeight="1">
      <c r="A461" s="57"/>
      <c r="B461" s="155" t="s">
        <v>124</v>
      </c>
      <c r="C461" s="156"/>
      <c r="D461" s="156"/>
      <c r="E461" s="58">
        <f>SUM(E462:E468)</f>
        <v>123530600</v>
      </c>
      <c r="F461" s="59">
        <f>SUM(F462:F468)</f>
        <v>123530600</v>
      </c>
    </row>
    <row r="462" spans="1:6" s="5" customFormat="1" ht="22.5" customHeight="1">
      <c r="A462" s="11"/>
      <c r="B462" s="20"/>
      <c r="C462" s="20" t="s">
        <v>125</v>
      </c>
      <c r="D462" s="21"/>
      <c r="E462" s="38">
        <v>16546000</v>
      </c>
      <c r="F462" s="39">
        <f aca="true" t="shared" si="5" ref="F462:F468">E462</f>
        <v>16546000</v>
      </c>
    </row>
    <row r="463" spans="1:6" s="5" customFormat="1" ht="22.5" customHeight="1">
      <c r="A463" s="11"/>
      <c r="B463" s="20"/>
      <c r="C463" s="20" t="s">
        <v>126</v>
      </c>
      <c r="D463" s="21"/>
      <c r="E463" s="38">
        <v>3726000</v>
      </c>
      <c r="F463" s="39">
        <f t="shared" si="5"/>
        <v>3726000</v>
      </c>
    </row>
    <row r="464" spans="1:6" s="5" customFormat="1" ht="22.5" customHeight="1">
      <c r="A464" s="11"/>
      <c r="B464" s="20"/>
      <c r="C464" s="20" t="s">
        <v>127</v>
      </c>
      <c r="D464" s="21"/>
      <c r="E464" s="38">
        <v>2040000</v>
      </c>
      <c r="F464" s="39">
        <f t="shared" si="5"/>
        <v>2040000</v>
      </c>
    </row>
    <row r="465" spans="1:6" s="5" customFormat="1" ht="22.5" customHeight="1">
      <c r="A465" s="11"/>
      <c r="B465" s="20"/>
      <c r="C465" s="20" t="s">
        <v>128</v>
      </c>
      <c r="D465" s="21"/>
      <c r="E465" s="38">
        <v>6540000</v>
      </c>
      <c r="F465" s="39">
        <f t="shared" si="5"/>
        <v>6540000</v>
      </c>
    </row>
    <row r="466" spans="1:6" s="5" customFormat="1" ht="22.5" customHeight="1">
      <c r="A466" s="11"/>
      <c r="B466" s="20"/>
      <c r="C466" s="20" t="s">
        <v>129</v>
      </c>
      <c r="D466" s="21"/>
      <c r="E466" s="38">
        <v>2131000</v>
      </c>
      <c r="F466" s="39">
        <f t="shared" si="5"/>
        <v>2131000</v>
      </c>
    </row>
    <row r="467" spans="1:6" s="5" customFormat="1" ht="22.5" customHeight="1">
      <c r="A467" s="11"/>
      <c r="B467" s="20"/>
      <c r="C467" s="20" t="s">
        <v>186</v>
      </c>
      <c r="D467" s="21"/>
      <c r="E467" s="38">
        <v>2250600</v>
      </c>
      <c r="F467" s="39">
        <f t="shared" si="5"/>
        <v>2250600</v>
      </c>
    </row>
    <row r="468" spans="1:6" s="5" customFormat="1" ht="22.5" customHeight="1">
      <c r="A468" s="11"/>
      <c r="B468" s="20"/>
      <c r="C468" s="20" t="s">
        <v>130</v>
      </c>
      <c r="D468" s="21"/>
      <c r="E468" s="38">
        <v>90297000</v>
      </c>
      <c r="F468" s="39">
        <f t="shared" si="5"/>
        <v>90297000</v>
      </c>
    </row>
    <row r="469" spans="1:6" s="5" customFormat="1" ht="22.5" customHeight="1">
      <c r="A469" s="11"/>
      <c r="B469" s="152" t="s">
        <v>131</v>
      </c>
      <c r="C469" s="134"/>
      <c r="D469" s="135"/>
      <c r="E469" s="41">
        <f>SUM(E470:E471)</f>
        <v>44810000</v>
      </c>
      <c r="F469" s="40">
        <f>SUM(F470:F471)</f>
        <v>44810000</v>
      </c>
    </row>
    <row r="470" spans="1:6" s="5" customFormat="1" ht="22.5" customHeight="1">
      <c r="A470" s="11"/>
      <c r="B470" s="20"/>
      <c r="C470" s="20" t="s">
        <v>132</v>
      </c>
      <c r="D470" s="21"/>
      <c r="E470" s="38">
        <v>21810000</v>
      </c>
      <c r="F470" s="39">
        <f>E470</f>
        <v>21810000</v>
      </c>
    </row>
    <row r="471" spans="1:6" s="5" customFormat="1" ht="22.5" customHeight="1">
      <c r="A471" s="11"/>
      <c r="B471" s="20"/>
      <c r="C471" s="20" t="s">
        <v>130</v>
      </c>
      <c r="D471" s="21"/>
      <c r="E471" s="38">
        <v>23000000</v>
      </c>
      <c r="F471" s="39">
        <f>E471</f>
        <v>23000000</v>
      </c>
    </row>
    <row r="472" spans="1:6" s="5" customFormat="1" ht="22.5" customHeight="1">
      <c r="A472" s="11"/>
      <c r="B472" s="152" t="s">
        <v>133</v>
      </c>
      <c r="C472" s="134"/>
      <c r="D472" s="135"/>
      <c r="E472" s="41">
        <f>SUM(E473:E475)</f>
        <v>37265000</v>
      </c>
      <c r="F472" s="41">
        <f>SUM(F474:F475)</f>
        <v>36055000</v>
      </c>
    </row>
    <row r="473" spans="1:6" s="5" customFormat="1" ht="22.5" customHeight="1">
      <c r="A473" s="11"/>
      <c r="B473" s="66"/>
      <c r="C473" s="20" t="s">
        <v>190</v>
      </c>
      <c r="D473" s="28"/>
      <c r="E473" s="38">
        <v>1210000</v>
      </c>
      <c r="F473" s="38">
        <f>E473</f>
        <v>1210000</v>
      </c>
    </row>
    <row r="474" spans="1:6" s="5" customFormat="1" ht="22.5" customHeight="1">
      <c r="A474" s="11"/>
      <c r="B474" s="66"/>
      <c r="C474" s="20" t="s">
        <v>156</v>
      </c>
      <c r="D474" s="28"/>
      <c r="E474" s="38">
        <v>2500000</v>
      </c>
      <c r="F474" s="39">
        <f>E474</f>
        <v>2500000</v>
      </c>
    </row>
    <row r="475" spans="1:6" s="5" customFormat="1" ht="22.5" customHeight="1">
      <c r="A475" s="11"/>
      <c r="B475" s="20"/>
      <c r="C475" s="20" t="s">
        <v>134</v>
      </c>
      <c r="D475" s="21"/>
      <c r="E475" s="38">
        <v>33555000</v>
      </c>
      <c r="F475" s="39">
        <f>E475</f>
        <v>33555000</v>
      </c>
    </row>
    <row r="476" spans="1:6" s="5" customFormat="1" ht="22.5" customHeight="1">
      <c r="A476" s="11"/>
      <c r="B476" s="152" t="s">
        <v>187</v>
      </c>
      <c r="C476" s="134"/>
      <c r="D476" s="135"/>
      <c r="E476" s="41">
        <f>SUM(E477:E478)</f>
        <v>42000000</v>
      </c>
      <c r="F476" s="41">
        <f>SUM(F477:F478)</f>
        <v>42000000</v>
      </c>
    </row>
    <row r="477" spans="1:6" s="5" customFormat="1" ht="22.5" customHeight="1">
      <c r="A477" s="11"/>
      <c r="B477" s="66"/>
      <c r="C477" s="20" t="s">
        <v>189</v>
      </c>
      <c r="D477" s="28"/>
      <c r="E477" s="38">
        <v>10000000</v>
      </c>
      <c r="F477" s="39">
        <f>E477</f>
        <v>10000000</v>
      </c>
    </row>
    <row r="478" spans="1:6" s="5" customFormat="1" ht="22.5" customHeight="1">
      <c r="A478" s="11"/>
      <c r="B478" s="20"/>
      <c r="C478" s="20" t="s">
        <v>188</v>
      </c>
      <c r="D478" s="21"/>
      <c r="E478" s="38">
        <v>32000000</v>
      </c>
      <c r="F478" s="39">
        <f>E478</f>
        <v>32000000</v>
      </c>
    </row>
    <row r="479" spans="1:6" s="5" customFormat="1" ht="22.5" customHeight="1">
      <c r="A479" s="98"/>
      <c r="B479" s="99"/>
      <c r="C479" s="99"/>
      <c r="D479" s="100"/>
      <c r="E479" s="101"/>
      <c r="F479" s="102"/>
    </row>
    <row r="480" spans="1:6" s="5" customFormat="1" ht="22.5" customHeight="1">
      <c r="A480" s="98"/>
      <c r="B480" s="99"/>
      <c r="C480" s="99"/>
      <c r="D480" s="100"/>
      <c r="E480" s="101"/>
      <c r="F480" s="102"/>
    </row>
    <row r="481" spans="1:6" s="5" customFormat="1" ht="22.5" customHeight="1">
      <c r="A481" s="14"/>
      <c r="B481" s="22"/>
      <c r="C481" s="22"/>
      <c r="D481" s="23"/>
      <c r="E481" s="15"/>
      <c r="F481" s="15"/>
    </row>
    <row r="482" s="1" customFormat="1" ht="10.5" customHeight="1"/>
    <row r="483" spans="1:6" s="1" customFormat="1" ht="21" customHeight="1">
      <c r="A483" s="153"/>
      <c r="B483" s="153"/>
      <c r="C483" s="153"/>
      <c r="D483" s="132" t="s">
        <v>191</v>
      </c>
      <c r="E483" s="132"/>
      <c r="F483" s="132"/>
    </row>
    <row r="484" spans="1:6" s="1" customFormat="1" ht="27.75" customHeight="1">
      <c r="A484" s="125" t="s">
        <v>136</v>
      </c>
      <c r="B484" s="125"/>
      <c r="C484" s="125"/>
      <c r="D484" s="125" t="s">
        <v>42</v>
      </c>
      <c r="E484" s="125"/>
      <c r="F484" s="125"/>
    </row>
    <row r="485" spans="1:6" s="1" customFormat="1" ht="85.5" customHeight="1">
      <c r="A485" s="125" t="s">
        <v>137</v>
      </c>
      <c r="B485" s="125"/>
      <c r="C485" s="125"/>
      <c r="D485" s="125" t="s">
        <v>135</v>
      </c>
      <c r="E485" s="125"/>
      <c r="F485" s="125"/>
    </row>
    <row r="486" s="1" customFormat="1" ht="16.5"/>
    <row r="487" s="1" customFormat="1" ht="16.5"/>
    <row r="488" s="1" customFormat="1" ht="16.5"/>
    <row r="489" s="1" customFormat="1" ht="16.5"/>
    <row r="490" s="1" customFormat="1" ht="16.5"/>
    <row r="491" s="1" customFormat="1" ht="16.5"/>
    <row r="492" s="1" customFormat="1" ht="16.5"/>
    <row r="493" s="1" customFormat="1" ht="16.5"/>
    <row r="494" s="1" customFormat="1" ht="16.5"/>
    <row r="495" s="1" customFormat="1" ht="16.5"/>
    <row r="496" s="1" customFormat="1" ht="16.5"/>
    <row r="497" s="1" customFormat="1" ht="16.5"/>
    <row r="498" s="1" customFormat="1" ht="16.5"/>
    <row r="499" s="1" customFormat="1" ht="16.5"/>
    <row r="500" s="1" customFormat="1" ht="16.5"/>
    <row r="501" s="1" customFormat="1" ht="16.5"/>
    <row r="502" s="1" customFormat="1" ht="16.5"/>
    <row r="503" s="1" customFormat="1" ht="16.5"/>
    <row r="504" s="1" customFormat="1" ht="16.5"/>
    <row r="505" s="1" customFormat="1" ht="16.5"/>
    <row r="506" s="1" customFormat="1" ht="16.5"/>
  </sheetData>
  <sheetProtection/>
  <mergeCells count="247">
    <mergeCell ref="A232:C232"/>
    <mergeCell ref="D232:F232"/>
    <mergeCell ref="B222:D222"/>
    <mergeCell ref="B224:D224"/>
    <mergeCell ref="B228:C228"/>
    <mergeCell ref="A230:C230"/>
    <mergeCell ref="D230:F230"/>
    <mergeCell ref="A231:C231"/>
    <mergeCell ref="D231:F231"/>
    <mergeCell ref="B219:D219"/>
    <mergeCell ref="B220:D220"/>
    <mergeCell ref="B221:D221"/>
    <mergeCell ref="B215:D215"/>
    <mergeCell ref="B216:D216"/>
    <mergeCell ref="B217:D217"/>
    <mergeCell ref="B218:D218"/>
    <mergeCell ref="B211:D211"/>
    <mergeCell ref="B212:D212"/>
    <mergeCell ref="B213:D213"/>
    <mergeCell ref="B214:D214"/>
    <mergeCell ref="A205:F205"/>
    <mergeCell ref="A206:F206"/>
    <mergeCell ref="A208:F208"/>
    <mergeCell ref="B210:D210"/>
    <mergeCell ref="A207:F207"/>
    <mergeCell ref="A202:C202"/>
    <mergeCell ref="D202:F202"/>
    <mergeCell ref="A203:B203"/>
    <mergeCell ref="D203:F203"/>
    <mergeCell ref="D89:F89"/>
    <mergeCell ref="D90:F90"/>
    <mergeCell ref="D91:F91"/>
    <mergeCell ref="A89:C89"/>
    <mergeCell ref="A91:C91"/>
    <mergeCell ref="A90:C90"/>
    <mergeCell ref="B167:D167"/>
    <mergeCell ref="B30:D30"/>
    <mergeCell ref="B38:D38"/>
    <mergeCell ref="B40:D40"/>
    <mergeCell ref="B45:D45"/>
    <mergeCell ref="B47:D47"/>
    <mergeCell ref="B51:D51"/>
    <mergeCell ref="B55:D55"/>
    <mergeCell ref="B59:D59"/>
    <mergeCell ref="B62:D62"/>
    <mergeCell ref="B157:D157"/>
    <mergeCell ref="B161:D161"/>
    <mergeCell ref="B162:D162"/>
    <mergeCell ref="B166:D166"/>
    <mergeCell ref="B153:D153"/>
    <mergeCell ref="B154:D154"/>
    <mergeCell ref="B155:D155"/>
    <mergeCell ref="B156:D156"/>
    <mergeCell ref="B149:D149"/>
    <mergeCell ref="B150:D150"/>
    <mergeCell ref="B151:D151"/>
    <mergeCell ref="B152:D152"/>
    <mergeCell ref="B145:D145"/>
    <mergeCell ref="B146:D146"/>
    <mergeCell ref="B147:D147"/>
    <mergeCell ref="B148:D148"/>
    <mergeCell ref="B141:D141"/>
    <mergeCell ref="B142:D142"/>
    <mergeCell ref="B143:D143"/>
    <mergeCell ref="B144:D144"/>
    <mergeCell ref="B137:D137"/>
    <mergeCell ref="B138:D138"/>
    <mergeCell ref="B139:D139"/>
    <mergeCell ref="B140:D140"/>
    <mergeCell ref="B133:D133"/>
    <mergeCell ref="B134:D134"/>
    <mergeCell ref="B135:D135"/>
    <mergeCell ref="B136:D136"/>
    <mergeCell ref="A127:F127"/>
    <mergeCell ref="A128:F128"/>
    <mergeCell ref="A129:F129"/>
    <mergeCell ref="B132:D132"/>
    <mergeCell ref="A124:C124"/>
    <mergeCell ref="D124:F124"/>
    <mergeCell ref="A125:B125"/>
    <mergeCell ref="D125:F125"/>
    <mergeCell ref="A3:B3"/>
    <mergeCell ref="A2:C2"/>
    <mergeCell ref="A5:F5"/>
    <mergeCell ref="A6:F6"/>
    <mergeCell ref="D2:F2"/>
    <mergeCell ref="D3:F3"/>
    <mergeCell ref="B14:D14"/>
    <mergeCell ref="B15:D15"/>
    <mergeCell ref="B16:D16"/>
    <mergeCell ref="A7:F7"/>
    <mergeCell ref="B9:D9"/>
    <mergeCell ref="B10:D10"/>
    <mergeCell ref="B11:D11"/>
    <mergeCell ref="B12:D12"/>
    <mergeCell ref="B13:D13"/>
    <mergeCell ref="B76:D76"/>
    <mergeCell ref="C75:D75"/>
    <mergeCell ref="C74:D74"/>
    <mergeCell ref="B17:D17"/>
    <mergeCell ref="B18:D18"/>
    <mergeCell ref="B19:D19"/>
    <mergeCell ref="B67:D67"/>
    <mergeCell ref="B70:D70"/>
    <mergeCell ref="C39:D39"/>
    <mergeCell ref="C37:D37"/>
    <mergeCell ref="B85:D85"/>
    <mergeCell ref="B83:D83"/>
    <mergeCell ref="B20:D20"/>
    <mergeCell ref="B26:D26"/>
    <mergeCell ref="B21:D21"/>
    <mergeCell ref="B22:D22"/>
    <mergeCell ref="B23:D23"/>
    <mergeCell ref="B27:D27"/>
    <mergeCell ref="B24:D24"/>
    <mergeCell ref="B25:D25"/>
    <mergeCell ref="A236:C236"/>
    <mergeCell ref="D236:F236"/>
    <mergeCell ref="A237:B237"/>
    <mergeCell ref="D237:F237"/>
    <mergeCell ref="A239:F239"/>
    <mergeCell ref="A240:F240"/>
    <mergeCell ref="A241:F241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4:D264"/>
    <mergeCell ref="C271:D271"/>
    <mergeCell ref="B272:D272"/>
    <mergeCell ref="C273:D273"/>
    <mergeCell ref="B274:D274"/>
    <mergeCell ref="B279:D279"/>
    <mergeCell ref="B282:D282"/>
    <mergeCell ref="B286:D286"/>
    <mergeCell ref="B290:D290"/>
    <mergeCell ref="B294:D294"/>
    <mergeCell ref="B297:D297"/>
    <mergeCell ref="B302:D302"/>
    <mergeCell ref="B305:D305"/>
    <mergeCell ref="C309:D309"/>
    <mergeCell ref="C310:D310"/>
    <mergeCell ref="B311:D311"/>
    <mergeCell ref="B318:D318"/>
    <mergeCell ref="B320:D320"/>
    <mergeCell ref="A325:C325"/>
    <mergeCell ref="D325:F325"/>
    <mergeCell ref="A326:C326"/>
    <mergeCell ref="D326:F326"/>
    <mergeCell ref="A327:C327"/>
    <mergeCell ref="D327:F327"/>
    <mergeCell ref="A350:C350"/>
    <mergeCell ref="D350:F350"/>
    <mergeCell ref="A351:B351"/>
    <mergeCell ref="D351:F351"/>
    <mergeCell ref="A353:F353"/>
    <mergeCell ref="A354:F354"/>
    <mergeCell ref="A355:F355"/>
    <mergeCell ref="A356:F356"/>
    <mergeCell ref="B358:D358"/>
    <mergeCell ref="B359:D359"/>
    <mergeCell ref="B360:D360"/>
    <mergeCell ref="B361:D361"/>
    <mergeCell ref="B362:D362"/>
    <mergeCell ref="B363:D363"/>
    <mergeCell ref="B364:D364"/>
    <mergeCell ref="B365:D365"/>
    <mergeCell ref="B366:D366"/>
    <mergeCell ref="B367:D367"/>
    <mergeCell ref="B368:D368"/>
    <mergeCell ref="B369:D369"/>
    <mergeCell ref="B370:D370"/>
    <mergeCell ref="B372:D372"/>
    <mergeCell ref="A380:C380"/>
    <mergeCell ref="D380:F380"/>
    <mergeCell ref="B376:C376"/>
    <mergeCell ref="A378:C378"/>
    <mergeCell ref="D378:F378"/>
    <mergeCell ref="A379:C379"/>
    <mergeCell ref="D379:F379"/>
    <mergeCell ref="A385:C385"/>
    <mergeCell ref="D385:F385"/>
    <mergeCell ref="A386:B386"/>
    <mergeCell ref="D386:F386"/>
    <mergeCell ref="A388:F388"/>
    <mergeCell ref="A389:F389"/>
    <mergeCell ref="A390:F390"/>
    <mergeCell ref="B392:D392"/>
    <mergeCell ref="B393:D393"/>
    <mergeCell ref="B394:D394"/>
    <mergeCell ref="B395:D395"/>
    <mergeCell ref="B396:D396"/>
    <mergeCell ref="B397:D397"/>
    <mergeCell ref="B398:D398"/>
    <mergeCell ref="B399:D399"/>
    <mergeCell ref="B400:D400"/>
    <mergeCell ref="B401:D401"/>
    <mergeCell ref="B402:D402"/>
    <mergeCell ref="B403:D403"/>
    <mergeCell ref="B404:D404"/>
    <mergeCell ref="B405:D405"/>
    <mergeCell ref="B406:D406"/>
    <mergeCell ref="B407:D407"/>
    <mergeCell ref="B408:D408"/>
    <mergeCell ref="B409:D409"/>
    <mergeCell ref="B410:D410"/>
    <mergeCell ref="B413:D413"/>
    <mergeCell ref="C420:D420"/>
    <mergeCell ref="B421:D421"/>
    <mergeCell ref="C423:D423"/>
    <mergeCell ref="B424:D424"/>
    <mergeCell ref="B429:D429"/>
    <mergeCell ref="B432:D432"/>
    <mergeCell ref="B436:D436"/>
    <mergeCell ref="B440:D440"/>
    <mergeCell ref="B444:D444"/>
    <mergeCell ref="B469:D469"/>
    <mergeCell ref="B472:D472"/>
    <mergeCell ref="B447:D447"/>
    <mergeCell ref="B452:D452"/>
    <mergeCell ref="B455:D455"/>
    <mergeCell ref="C459:D459"/>
    <mergeCell ref="A485:C485"/>
    <mergeCell ref="D485:F485"/>
    <mergeCell ref="C422:D422"/>
    <mergeCell ref="B476:D476"/>
    <mergeCell ref="A483:C483"/>
    <mergeCell ref="D483:F483"/>
    <mergeCell ref="A484:C484"/>
    <mergeCell ref="D484:F484"/>
    <mergeCell ref="C460:D460"/>
    <mergeCell ref="B461:D461"/>
  </mergeCells>
  <printOptions/>
  <pageMargins left="0.56" right="0.2" top="0.16" bottom="0.23" header="0.16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85"/>
  <sheetViews>
    <sheetView zoomScalePageLayoutView="0" workbookViewId="0" topLeftCell="A10">
      <selection activeCell="A1" sqref="A1:IV1"/>
    </sheetView>
  </sheetViews>
  <sheetFormatPr defaultColWidth="9.140625" defaultRowHeight="12.75"/>
  <cols>
    <col min="1" max="1" width="3.8515625" style="0" customWidth="1"/>
    <col min="2" max="2" width="26.00390625" style="0" customWidth="1"/>
    <col min="3" max="3" width="7.140625" style="0" customWidth="1"/>
    <col min="4" max="4" width="6.140625" style="0" customWidth="1"/>
    <col min="5" max="5" width="16.7109375" style="0" customWidth="1"/>
    <col min="6" max="6" width="58.57421875" style="0" customWidth="1"/>
    <col min="10" max="10" width="14.28125" style="0" bestFit="1" customWidth="1"/>
  </cols>
  <sheetData>
    <row r="2" s="1" customFormat="1" ht="21.75" customHeight="1">
      <c r="F2" s="24" t="s">
        <v>161</v>
      </c>
    </row>
    <row r="3" spans="1:6" s="1" customFormat="1" ht="24" customHeight="1">
      <c r="A3" s="116" t="s">
        <v>206</v>
      </c>
      <c r="B3" s="116"/>
      <c r="C3" s="116"/>
      <c r="D3" s="70"/>
      <c r="E3" s="71"/>
      <c r="F3" s="73" t="s">
        <v>59</v>
      </c>
    </row>
    <row r="4" spans="1:6" s="1" customFormat="1" ht="23.25" customHeight="1">
      <c r="A4" s="142"/>
      <c r="B4" s="142"/>
      <c r="C4" s="2"/>
      <c r="D4" s="72"/>
      <c r="E4" s="72"/>
      <c r="F4" s="105" t="s">
        <v>60</v>
      </c>
    </row>
    <row r="5" s="1" customFormat="1" ht="16.5"/>
    <row r="6" spans="1:6" s="1" customFormat="1" ht="34.5" customHeight="1">
      <c r="A6" s="146" t="s">
        <v>1</v>
      </c>
      <c r="B6" s="146"/>
      <c r="C6" s="146"/>
      <c r="D6" s="146"/>
      <c r="E6" s="146"/>
      <c r="F6" s="146"/>
    </row>
    <row r="7" spans="1:6" s="1" customFormat="1" ht="26.25" customHeight="1">
      <c r="A7" s="125" t="s">
        <v>207</v>
      </c>
      <c r="B7" s="125"/>
      <c r="C7" s="125"/>
      <c r="D7" s="125"/>
      <c r="E7" s="125"/>
      <c r="F7" s="125"/>
    </row>
    <row r="8" spans="1:6" s="1" customFormat="1" ht="26.25" customHeight="1">
      <c r="A8" s="125" t="s">
        <v>236</v>
      </c>
      <c r="B8" s="125"/>
      <c r="C8" s="125"/>
      <c r="D8" s="125"/>
      <c r="E8" s="125"/>
      <c r="F8" s="125"/>
    </row>
    <row r="9" s="1" customFormat="1" ht="24" customHeight="1">
      <c r="F9" s="32" t="s">
        <v>2</v>
      </c>
    </row>
    <row r="10" spans="1:6" s="5" customFormat="1" ht="30" customHeight="1">
      <c r="A10" s="4" t="s">
        <v>3</v>
      </c>
      <c r="B10" s="136" t="s">
        <v>4</v>
      </c>
      <c r="C10" s="137"/>
      <c r="D10" s="138"/>
      <c r="E10" s="4" t="s">
        <v>68</v>
      </c>
      <c r="F10" s="4" t="s">
        <v>6</v>
      </c>
    </row>
    <row r="11" spans="1:6" s="10" customFormat="1" ht="21.75" customHeight="1">
      <c r="A11" s="13" t="s">
        <v>9</v>
      </c>
      <c r="B11" s="133" t="s">
        <v>10</v>
      </c>
      <c r="C11" s="134"/>
      <c r="D11" s="135"/>
      <c r="E11" s="9"/>
      <c r="F11" s="9"/>
    </row>
    <row r="12" spans="1:6" s="5" customFormat="1" ht="21.75" customHeight="1">
      <c r="A12" s="112">
        <v>1</v>
      </c>
      <c r="B12" s="107" t="s">
        <v>198</v>
      </c>
      <c r="C12" s="108"/>
      <c r="D12" s="109"/>
      <c r="E12" s="111"/>
      <c r="F12" s="110"/>
    </row>
    <row r="13" spans="1:6" s="5" customFormat="1" ht="21.75" customHeight="1">
      <c r="A13" s="112"/>
      <c r="B13" s="107" t="s">
        <v>196</v>
      </c>
      <c r="C13" s="108"/>
      <c r="D13" s="109"/>
      <c r="E13" s="111"/>
      <c r="F13" s="110"/>
    </row>
    <row r="14" spans="1:6" s="5" customFormat="1" ht="21.75" customHeight="1">
      <c r="A14" s="112"/>
      <c r="B14" s="107" t="s">
        <v>197</v>
      </c>
      <c r="C14" s="108"/>
      <c r="D14" s="109"/>
      <c r="E14" s="111" t="s">
        <v>208</v>
      </c>
      <c r="F14" s="110" t="s">
        <v>198</v>
      </c>
    </row>
    <row r="15" spans="1:6" s="5" customFormat="1" ht="21.75" customHeight="1">
      <c r="A15" s="112"/>
      <c r="B15" s="107" t="s">
        <v>199</v>
      </c>
      <c r="C15" s="108"/>
      <c r="D15" s="109"/>
      <c r="E15" s="111" t="s">
        <v>209</v>
      </c>
      <c r="F15" s="110" t="s">
        <v>198</v>
      </c>
    </row>
    <row r="16" spans="1:6" s="5" customFormat="1" ht="21.75" customHeight="1">
      <c r="A16" s="112"/>
      <c r="B16" s="107" t="s">
        <v>200</v>
      </c>
      <c r="C16" s="108"/>
      <c r="D16" s="109"/>
      <c r="E16" s="111" t="s">
        <v>210</v>
      </c>
      <c r="F16" s="110" t="s">
        <v>198</v>
      </c>
    </row>
    <row r="17" spans="1:6" s="5" customFormat="1" ht="21.75" customHeight="1">
      <c r="A17" s="112"/>
      <c r="B17" s="107" t="s">
        <v>201</v>
      </c>
      <c r="C17" s="108"/>
      <c r="D17" s="109"/>
      <c r="E17" s="111" t="s">
        <v>211</v>
      </c>
      <c r="F17" s="110" t="s">
        <v>198</v>
      </c>
    </row>
    <row r="18" spans="1:6" s="5" customFormat="1" ht="21.75" customHeight="1">
      <c r="A18" s="106">
        <v>2</v>
      </c>
      <c r="B18" s="175" t="s">
        <v>69</v>
      </c>
      <c r="C18" s="176"/>
      <c r="D18" s="177"/>
      <c r="E18" s="110"/>
      <c r="F18" s="110"/>
    </row>
    <row r="19" spans="1:6" s="5" customFormat="1" ht="21.75" customHeight="1">
      <c r="A19" s="106" t="s">
        <v>212</v>
      </c>
      <c r="B19" s="107" t="s">
        <v>213</v>
      </c>
      <c r="C19" s="108"/>
      <c r="D19" s="109"/>
      <c r="E19" s="111" t="s">
        <v>214</v>
      </c>
      <c r="F19" s="110" t="s">
        <v>71</v>
      </c>
    </row>
    <row r="20" spans="1:6" s="5" customFormat="1" ht="21.75" customHeight="1">
      <c r="A20" s="106" t="s">
        <v>215</v>
      </c>
      <c r="B20" s="107" t="s">
        <v>73</v>
      </c>
      <c r="C20" s="108"/>
      <c r="D20" s="109"/>
      <c r="E20" s="111" t="s">
        <v>216</v>
      </c>
      <c r="F20" s="110" t="s">
        <v>71</v>
      </c>
    </row>
    <row r="21" spans="1:6" s="5" customFormat="1" ht="21.75" customHeight="1">
      <c r="A21" s="106" t="s">
        <v>217</v>
      </c>
      <c r="B21" s="107" t="s">
        <v>203</v>
      </c>
      <c r="C21" s="108"/>
      <c r="D21" s="109"/>
      <c r="E21" s="111" t="s">
        <v>162</v>
      </c>
      <c r="F21" s="110" t="s">
        <v>72</v>
      </c>
    </row>
    <row r="22" spans="1:6" s="5" customFormat="1" ht="21.75" customHeight="1">
      <c r="A22" s="106" t="s">
        <v>218</v>
      </c>
      <c r="B22" s="107" t="s">
        <v>219</v>
      </c>
      <c r="C22" s="108"/>
      <c r="D22" s="109"/>
      <c r="E22" s="111" t="s">
        <v>220</v>
      </c>
      <c r="F22" s="110" t="s">
        <v>71</v>
      </c>
    </row>
    <row r="23" spans="1:6" s="5" customFormat="1" ht="21.75" customHeight="1">
      <c r="A23" s="106" t="s">
        <v>225</v>
      </c>
      <c r="B23" s="107" t="s">
        <v>221</v>
      </c>
      <c r="C23" s="108"/>
      <c r="D23" s="109"/>
      <c r="E23" s="111" t="s">
        <v>222</v>
      </c>
      <c r="F23" s="110" t="s">
        <v>71</v>
      </c>
    </row>
    <row r="24" spans="1:6" s="5" customFormat="1" ht="21.75" customHeight="1">
      <c r="A24" s="106" t="s">
        <v>226</v>
      </c>
      <c r="B24" s="107" t="s">
        <v>223</v>
      </c>
      <c r="C24" s="108"/>
      <c r="D24" s="109"/>
      <c r="E24" s="111" t="s">
        <v>224</v>
      </c>
      <c r="F24" s="110" t="s">
        <v>72</v>
      </c>
    </row>
    <row r="25" spans="1:6" s="5" customFormat="1" ht="21.75" customHeight="1">
      <c r="A25" s="106">
        <v>3</v>
      </c>
      <c r="B25" s="175" t="s">
        <v>16</v>
      </c>
      <c r="C25" s="176"/>
      <c r="D25" s="177"/>
      <c r="E25" s="110"/>
      <c r="F25" s="110"/>
    </row>
    <row r="26" spans="1:6" s="10" customFormat="1" ht="21.75" customHeight="1">
      <c r="A26" s="13" t="s">
        <v>18</v>
      </c>
      <c r="B26" s="133" t="s">
        <v>19</v>
      </c>
      <c r="C26" s="134"/>
      <c r="D26" s="135"/>
      <c r="E26" s="9"/>
      <c r="F26" s="9"/>
    </row>
    <row r="27" spans="1:6" s="5" customFormat="1" ht="21.75" customHeight="1">
      <c r="A27" s="106">
        <v>1</v>
      </c>
      <c r="B27" s="175" t="s">
        <v>20</v>
      </c>
      <c r="C27" s="176"/>
      <c r="D27" s="177"/>
      <c r="E27" s="110"/>
      <c r="F27" s="12"/>
    </row>
    <row r="28" spans="1:6" s="5" customFormat="1" ht="21.75" customHeight="1">
      <c r="A28" s="106">
        <v>2</v>
      </c>
      <c r="B28" s="175" t="s">
        <v>21</v>
      </c>
      <c r="C28" s="176"/>
      <c r="D28" s="177"/>
      <c r="E28" s="110"/>
      <c r="F28" s="12"/>
    </row>
    <row r="29" spans="1:6" s="5" customFormat="1" ht="21.75" customHeight="1">
      <c r="A29" s="106">
        <v>3</v>
      </c>
      <c r="B29" s="175" t="s">
        <v>23</v>
      </c>
      <c r="C29" s="176"/>
      <c r="D29" s="177"/>
      <c r="E29" s="110"/>
      <c r="F29" s="12"/>
    </row>
    <row r="30" spans="1:6" s="10" customFormat="1" ht="21.75" customHeight="1">
      <c r="A30" s="13" t="s">
        <v>25</v>
      </c>
      <c r="B30" s="133" t="s">
        <v>26</v>
      </c>
      <c r="C30" s="134"/>
      <c r="D30" s="135"/>
      <c r="E30" s="9"/>
      <c r="F30" s="9"/>
    </row>
    <row r="31" spans="1:6" s="10" customFormat="1" ht="21.75" customHeight="1">
      <c r="A31" s="117">
        <v>1</v>
      </c>
      <c r="B31" s="171" t="s">
        <v>195</v>
      </c>
      <c r="C31" s="172"/>
      <c r="D31" s="173"/>
      <c r="E31" s="118"/>
      <c r="F31" s="118" t="s">
        <v>202</v>
      </c>
    </row>
    <row r="32" spans="1:6" s="5" customFormat="1" ht="21.75" customHeight="1">
      <c r="A32" s="106">
        <v>2</v>
      </c>
      <c r="B32" s="174" t="s">
        <v>227</v>
      </c>
      <c r="C32" s="174"/>
      <c r="D32" s="174"/>
      <c r="E32" s="111" t="s">
        <v>214</v>
      </c>
      <c r="F32" s="110" t="s">
        <v>157</v>
      </c>
    </row>
    <row r="33" spans="1:6" s="5" customFormat="1" ht="21.75" customHeight="1">
      <c r="A33" s="106">
        <v>3</v>
      </c>
      <c r="B33" s="107" t="s">
        <v>159</v>
      </c>
      <c r="C33" s="108"/>
      <c r="D33" s="109"/>
      <c r="E33" s="111" t="s">
        <v>216</v>
      </c>
      <c r="F33" s="110" t="s">
        <v>158</v>
      </c>
    </row>
    <row r="34" spans="1:6" s="5" customFormat="1" ht="21.75" customHeight="1">
      <c r="A34" s="106">
        <v>4</v>
      </c>
      <c r="B34" s="107" t="s">
        <v>160</v>
      </c>
      <c r="C34" s="108"/>
      <c r="D34" s="109"/>
      <c r="E34" s="111" t="s">
        <v>162</v>
      </c>
      <c r="F34" s="110" t="s">
        <v>158</v>
      </c>
    </row>
    <row r="35" spans="1:6" s="5" customFormat="1" ht="21.75" customHeight="1">
      <c r="A35" s="106">
        <v>5</v>
      </c>
      <c r="B35" s="107" t="s">
        <v>230</v>
      </c>
      <c r="C35" s="108"/>
      <c r="D35" s="109"/>
      <c r="E35" s="111" t="s">
        <v>220</v>
      </c>
      <c r="F35" s="110" t="s">
        <v>158</v>
      </c>
    </row>
    <row r="36" spans="1:6" s="5" customFormat="1" ht="21.75" customHeight="1">
      <c r="A36" s="106">
        <v>6</v>
      </c>
      <c r="B36" s="107" t="s">
        <v>229</v>
      </c>
      <c r="C36" s="108"/>
      <c r="D36" s="109"/>
      <c r="E36" s="111" t="s">
        <v>222</v>
      </c>
      <c r="F36" s="110" t="s">
        <v>158</v>
      </c>
    </row>
    <row r="37" spans="1:6" s="5" customFormat="1" ht="21.75" customHeight="1">
      <c r="A37" s="121">
        <v>7</v>
      </c>
      <c r="B37" s="113" t="s">
        <v>228</v>
      </c>
      <c r="C37" s="114"/>
      <c r="D37" s="115"/>
      <c r="E37" s="119" t="s">
        <v>224</v>
      </c>
      <c r="F37" s="120" t="s">
        <v>158</v>
      </c>
    </row>
    <row r="38" s="1" customFormat="1" ht="16.5"/>
    <row r="39" spans="2:6" s="1" customFormat="1" ht="25.5" customHeight="1">
      <c r="B39" s="16"/>
      <c r="C39" s="16"/>
      <c r="D39" s="16"/>
      <c r="E39" s="68"/>
      <c r="F39" s="17" t="s">
        <v>231</v>
      </c>
    </row>
    <row r="40" spans="1:6" s="1" customFormat="1" ht="26.25" customHeight="1">
      <c r="A40" s="125" t="s">
        <v>136</v>
      </c>
      <c r="B40" s="125"/>
      <c r="C40" s="125"/>
      <c r="D40" s="60"/>
      <c r="E40" s="69"/>
      <c r="F40" s="67" t="s">
        <v>42</v>
      </c>
    </row>
    <row r="41" spans="1:6" s="1" customFormat="1" ht="91.5" customHeight="1">
      <c r="A41" s="125" t="s">
        <v>137</v>
      </c>
      <c r="B41" s="125"/>
      <c r="C41" s="125"/>
      <c r="D41" s="60"/>
      <c r="E41" s="69"/>
      <c r="F41" s="67" t="s">
        <v>58</v>
      </c>
    </row>
    <row r="43" s="1" customFormat="1" ht="21.75" customHeight="1">
      <c r="F43" s="24" t="s">
        <v>161</v>
      </c>
    </row>
    <row r="44" spans="1:6" s="1" customFormat="1" ht="24" customHeight="1">
      <c r="A44" s="116" t="s">
        <v>206</v>
      </c>
      <c r="B44" s="116"/>
      <c r="C44" s="116"/>
      <c r="D44" s="70"/>
      <c r="E44" s="71"/>
      <c r="F44" s="73" t="s">
        <v>59</v>
      </c>
    </row>
    <row r="45" spans="1:6" s="1" customFormat="1" ht="23.25" customHeight="1">
      <c r="A45" s="142"/>
      <c r="B45" s="142"/>
      <c r="C45" s="2"/>
      <c r="D45" s="72"/>
      <c r="E45" s="72"/>
      <c r="F45" s="105" t="s">
        <v>60</v>
      </c>
    </row>
    <row r="46" s="1" customFormat="1" ht="10.5" customHeight="1"/>
    <row r="47" spans="1:6" s="1" customFormat="1" ht="24.75" customHeight="1">
      <c r="A47" s="146" t="s">
        <v>1</v>
      </c>
      <c r="B47" s="146"/>
      <c r="C47" s="146"/>
      <c r="D47" s="146"/>
      <c r="E47" s="146"/>
      <c r="F47" s="146"/>
    </row>
    <row r="48" spans="1:6" s="1" customFormat="1" ht="21.75" customHeight="1">
      <c r="A48" s="125" t="s">
        <v>238</v>
      </c>
      <c r="B48" s="125"/>
      <c r="C48" s="125"/>
      <c r="D48" s="125"/>
      <c r="E48" s="125"/>
      <c r="F48" s="125"/>
    </row>
    <row r="49" spans="1:6" s="1" customFormat="1" ht="19.5" customHeight="1">
      <c r="A49" s="125" t="s">
        <v>239</v>
      </c>
      <c r="B49" s="125"/>
      <c r="C49" s="125"/>
      <c r="D49" s="125"/>
      <c r="E49" s="125"/>
      <c r="F49" s="125"/>
    </row>
    <row r="50" s="1" customFormat="1" ht="15.75" customHeight="1">
      <c r="F50" s="32" t="s">
        <v>2</v>
      </c>
    </row>
    <row r="51" spans="1:6" s="5" customFormat="1" ht="29.25" customHeight="1">
      <c r="A51" s="4" t="s">
        <v>3</v>
      </c>
      <c r="B51" s="136" t="s">
        <v>4</v>
      </c>
      <c r="C51" s="137"/>
      <c r="D51" s="138"/>
      <c r="E51" s="4" t="s">
        <v>68</v>
      </c>
      <c r="F51" s="4" t="s">
        <v>6</v>
      </c>
    </row>
    <row r="52" spans="1:6" s="10" customFormat="1" ht="21" customHeight="1">
      <c r="A52" s="13" t="s">
        <v>9</v>
      </c>
      <c r="B52" s="133" t="s">
        <v>10</v>
      </c>
      <c r="C52" s="134"/>
      <c r="D52" s="135"/>
      <c r="E52" s="9"/>
      <c r="F52" s="9"/>
    </row>
    <row r="53" spans="1:6" s="5" customFormat="1" ht="21" customHeight="1">
      <c r="A53" s="112">
        <v>1</v>
      </c>
      <c r="B53" s="107" t="s">
        <v>198</v>
      </c>
      <c r="C53" s="108"/>
      <c r="D53" s="109"/>
      <c r="E53" s="111"/>
      <c r="F53" s="110"/>
    </row>
    <row r="54" spans="1:6" s="5" customFormat="1" ht="21" customHeight="1">
      <c r="A54" s="112"/>
      <c r="B54" s="107" t="s">
        <v>196</v>
      </c>
      <c r="C54" s="108"/>
      <c r="D54" s="109"/>
      <c r="E54" s="111"/>
      <c r="F54" s="110"/>
    </row>
    <row r="55" spans="1:6" s="5" customFormat="1" ht="21" customHeight="1">
      <c r="A55" s="112"/>
      <c r="B55" s="107" t="s">
        <v>197</v>
      </c>
      <c r="C55" s="108"/>
      <c r="D55" s="109"/>
      <c r="E55" s="111" t="s">
        <v>240</v>
      </c>
      <c r="F55" s="110" t="s">
        <v>198</v>
      </c>
    </row>
    <row r="56" spans="1:6" s="5" customFormat="1" ht="21" customHeight="1">
      <c r="A56" s="112"/>
      <c r="B56" s="107" t="s">
        <v>199</v>
      </c>
      <c r="C56" s="108"/>
      <c r="D56" s="109"/>
      <c r="E56" s="111" t="s">
        <v>241</v>
      </c>
      <c r="F56" s="110" t="s">
        <v>198</v>
      </c>
    </row>
    <row r="57" spans="1:6" s="5" customFormat="1" ht="21" customHeight="1">
      <c r="A57" s="112"/>
      <c r="B57" s="107" t="s">
        <v>200</v>
      </c>
      <c r="C57" s="108"/>
      <c r="D57" s="109"/>
      <c r="E57" s="111" t="s">
        <v>242</v>
      </c>
      <c r="F57" s="110" t="s">
        <v>198</v>
      </c>
    </row>
    <row r="58" spans="1:6" s="5" customFormat="1" ht="21" customHeight="1">
      <c r="A58" s="112"/>
      <c r="B58" s="107" t="s">
        <v>201</v>
      </c>
      <c r="C58" s="108"/>
      <c r="D58" s="109"/>
      <c r="E58" s="111" t="s">
        <v>243</v>
      </c>
      <c r="F58" s="110" t="s">
        <v>198</v>
      </c>
    </row>
    <row r="59" spans="1:6" s="5" customFormat="1" ht="21" customHeight="1">
      <c r="A59" s="106">
        <v>2</v>
      </c>
      <c r="B59" s="175" t="s">
        <v>69</v>
      </c>
      <c r="C59" s="176"/>
      <c r="D59" s="177"/>
      <c r="E59" s="110"/>
      <c r="F59" s="110"/>
    </row>
    <row r="60" spans="1:6" s="5" customFormat="1" ht="21" customHeight="1">
      <c r="A60" s="106" t="s">
        <v>212</v>
      </c>
      <c r="B60" s="107" t="s">
        <v>213</v>
      </c>
      <c r="C60" s="108"/>
      <c r="D60" s="109"/>
      <c r="E60" s="111" t="s">
        <v>214</v>
      </c>
      <c r="F60" s="110" t="s">
        <v>71</v>
      </c>
    </row>
    <row r="61" spans="1:6" s="5" customFormat="1" ht="21" customHeight="1">
      <c r="A61" s="106" t="s">
        <v>215</v>
      </c>
      <c r="B61" s="107" t="s">
        <v>73</v>
      </c>
      <c r="C61" s="108"/>
      <c r="D61" s="109"/>
      <c r="E61" s="111" t="s">
        <v>244</v>
      </c>
      <c r="F61" s="110" t="s">
        <v>71</v>
      </c>
    </row>
    <row r="62" spans="1:6" s="5" customFormat="1" ht="21" customHeight="1">
      <c r="A62" s="106" t="s">
        <v>217</v>
      </c>
      <c r="B62" s="107" t="s">
        <v>203</v>
      </c>
      <c r="C62" s="108"/>
      <c r="D62" s="109"/>
      <c r="E62" s="111" t="s">
        <v>162</v>
      </c>
      <c r="F62" s="110" t="s">
        <v>72</v>
      </c>
    </row>
    <row r="63" spans="1:6" s="5" customFormat="1" ht="21" customHeight="1">
      <c r="A63" s="106" t="s">
        <v>218</v>
      </c>
      <c r="B63" s="107" t="s">
        <v>219</v>
      </c>
      <c r="C63" s="108"/>
      <c r="D63" s="109"/>
      <c r="E63" s="111" t="s">
        <v>245</v>
      </c>
      <c r="F63" s="110" t="s">
        <v>71</v>
      </c>
    </row>
    <row r="64" spans="1:6" s="5" customFormat="1" ht="21" customHeight="1">
      <c r="A64" s="106" t="s">
        <v>225</v>
      </c>
      <c r="B64" s="107" t="s">
        <v>221</v>
      </c>
      <c r="C64" s="108"/>
      <c r="D64" s="109"/>
      <c r="E64" s="111" t="s">
        <v>222</v>
      </c>
      <c r="F64" s="110" t="s">
        <v>71</v>
      </c>
    </row>
    <row r="65" spans="1:6" s="5" customFormat="1" ht="21" customHeight="1">
      <c r="A65" s="106" t="s">
        <v>226</v>
      </c>
      <c r="B65" s="107" t="s">
        <v>223</v>
      </c>
      <c r="C65" s="108"/>
      <c r="D65" s="109"/>
      <c r="E65" s="111" t="s">
        <v>253</v>
      </c>
      <c r="F65" s="110" t="s">
        <v>72</v>
      </c>
    </row>
    <row r="66" spans="1:6" s="5" customFormat="1" ht="21" customHeight="1">
      <c r="A66" s="106" t="s">
        <v>246</v>
      </c>
      <c r="B66" s="107" t="s">
        <v>248</v>
      </c>
      <c r="C66" s="108"/>
      <c r="D66" s="109"/>
      <c r="E66" s="111" t="s">
        <v>250</v>
      </c>
      <c r="F66" s="110" t="s">
        <v>71</v>
      </c>
    </row>
    <row r="67" spans="1:6" s="5" customFormat="1" ht="21" customHeight="1">
      <c r="A67" s="106" t="s">
        <v>247</v>
      </c>
      <c r="B67" s="107" t="s">
        <v>249</v>
      </c>
      <c r="C67" s="108"/>
      <c r="D67" s="109"/>
      <c r="E67" s="111" t="s">
        <v>162</v>
      </c>
      <c r="F67" s="110" t="s">
        <v>71</v>
      </c>
    </row>
    <row r="68" spans="1:6" s="5" customFormat="1" ht="21" customHeight="1">
      <c r="A68" s="106">
        <v>3</v>
      </c>
      <c r="B68" s="175" t="s">
        <v>16</v>
      </c>
      <c r="C68" s="176"/>
      <c r="D68" s="177"/>
      <c r="E68" s="110"/>
      <c r="F68" s="110"/>
    </row>
    <row r="69" spans="1:6" s="10" customFormat="1" ht="21" customHeight="1">
      <c r="A69" s="13" t="s">
        <v>18</v>
      </c>
      <c r="B69" s="133" t="s">
        <v>19</v>
      </c>
      <c r="C69" s="134"/>
      <c r="D69" s="135"/>
      <c r="E69" s="9"/>
      <c r="F69" s="9"/>
    </row>
    <row r="70" spans="1:6" s="5" customFormat="1" ht="21" customHeight="1">
      <c r="A70" s="106">
        <v>1</v>
      </c>
      <c r="B70" s="175" t="s">
        <v>20</v>
      </c>
      <c r="C70" s="176"/>
      <c r="D70" s="177"/>
      <c r="E70" s="110"/>
      <c r="F70" s="12"/>
    </row>
    <row r="71" spans="1:6" s="5" customFormat="1" ht="21" customHeight="1">
      <c r="A71" s="106">
        <v>2</v>
      </c>
      <c r="B71" s="175" t="s">
        <v>21</v>
      </c>
      <c r="C71" s="176"/>
      <c r="D71" s="177"/>
      <c r="E71" s="110"/>
      <c r="F71" s="12"/>
    </row>
    <row r="72" spans="1:6" s="5" customFormat="1" ht="21" customHeight="1">
      <c r="A72" s="106">
        <v>3</v>
      </c>
      <c r="B72" s="175" t="s">
        <v>23</v>
      </c>
      <c r="C72" s="176"/>
      <c r="D72" s="177"/>
      <c r="E72" s="110"/>
      <c r="F72" s="12"/>
    </row>
    <row r="73" spans="1:6" s="10" customFormat="1" ht="21" customHeight="1">
      <c r="A73" s="13" t="s">
        <v>25</v>
      </c>
      <c r="B73" s="133" t="s">
        <v>26</v>
      </c>
      <c r="C73" s="134"/>
      <c r="D73" s="135"/>
      <c r="E73" s="9"/>
      <c r="F73" s="9"/>
    </row>
    <row r="74" spans="1:6" s="10" customFormat="1" ht="21" customHeight="1">
      <c r="A74" s="117">
        <v>1</v>
      </c>
      <c r="B74" s="171" t="s">
        <v>195</v>
      </c>
      <c r="C74" s="172"/>
      <c r="D74" s="173"/>
      <c r="E74" s="118"/>
      <c r="F74" s="118" t="s">
        <v>202</v>
      </c>
    </row>
    <row r="75" spans="1:6" s="5" customFormat="1" ht="21" customHeight="1">
      <c r="A75" s="106">
        <v>2</v>
      </c>
      <c r="B75" s="174" t="s">
        <v>227</v>
      </c>
      <c r="C75" s="174"/>
      <c r="D75" s="174"/>
      <c r="E75" s="111" t="s">
        <v>214</v>
      </c>
      <c r="F75" s="110" t="s">
        <v>157</v>
      </c>
    </row>
    <row r="76" spans="1:6" s="5" customFormat="1" ht="21" customHeight="1">
      <c r="A76" s="106">
        <v>3</v>
      </c>
      <c r="B76" s="107" t="s">
        <v>159</v>
      </c>
      <c r="C76" s="108"/>
      <c r="D76" s="109"/>
      <c r="E76" s="111" t="s">
        <v>244</v>
      </c>
      <c r="F76" s="110" t="s">
        <v>158</v>
      </c>
    </row>
    <row r="77" spans="1:6" s="5" customFormat="1" ht="21" customHeight="1">
      <c r="A77" s="106">
        <v>4</v>
      </c>
      <c r="B77" s="107" t="s">
        <v>160</v>
      </c>
      <c r="C77" s="108"/>
      <c r="D77" s="109"/>
      <c r="E77" s="111" t="s">
        <v>162</v>
      </c>
      <c r="F77" s="110" t="s">
        <v>158</v>
      </c>
    </row>
    <row r="78" spans="1:6" s="5" customFormat="1" ht="21" customHeight="1">
      <c r="A78" s="106">
        <v>5</v>
      </c>
      <c r="B78" s="107" t="s">
        <v>230</v>
      </c>
      <c r="C78" s="108"/>
      <c r="D78" s="109"/>
      <c r="E78" s="111" t="s">
        <v>245</v>
      </c>
      <c r="F78" s="110" t="s">
        <v>158</v>
      </c>
    </row>
    <row r="79" spans="1:6" s="5" customFormat="1" ht="21" customHeight="1">
      <c r="A79" s="106">
        <v>6</v>
      </c>
      <c r="B79" s="107" t="s">
        <v>229</v>
      </c>
      <c r="C79" s="108"/>
      <c r="D79" s="109"/>
      <c r="E79" s="111" t="s">
        <v>222</v>
      </c>
      <c r="F79" s="110" t="s">
        <v>158</v>
      </c>
    </row>
    <row r="80" spans="1:6" s="5" customFormat="1" ht="21" customHeight="1">
      <c r="A80" s="106">
        <v>7</v>
      </c>
      <c r="B80" s="107" t="s">
        <v>228</v>
      </c>
      <c r="C80" s="108"/>
      <c r="D80" s="109"/>
      <c r="E80" s="111" t="s">
        <v>253</v>
      </c>
      <c r="F80" s="110" t="s">
        <v>158</v>
      </c>
    </row>
    <row r="81" spans="1:6" s="5" customFormat="1" ht="21" customHeight="1">
      <c r="A81" s="106">
        <v>8</v>
      </c>
      <c r="B81" s="107" t="s">
        <v>251</v>
      </c>
      <c r="C81" s="108"/>
      <c r="D81" s="109"/>
      <c r="E81" s="111" t="s">
        <v>250</v>
      </c>
      <c r="F81" s="110" t="s">
        <v>158</v>
      </c>
    </row>
    <row r="82" spans="1:6" s="5" customFormat="1" ht="21" customHeight="1">
      <c r="A82" s="121">
        <v>9</v>
      </c>
      <c r="B82" s="122" t="s">
        <v>252</v>
      </c>
      <c r="C82" s="123"/>
      <c r="D82" s="124"/>
      <c r="E82" s="119" t="s">
        <v>162</v>
      </c>
      <c r="F82" s="120" t="s">
        <v>158</v>
      </c>
    </row>
    <row r="83" spans="2:6" s="1" customFormat="1" ht="16.5" customHeight="1">
      <c r="B83" s="16"/>
      <c r="C83" s="16"/>
      <c r="D83" s="16"/>
      <c r="E83" s="68"/>
      <c r="F83" s="17" t="s">
        <v>254</v>
      </c>
    </row>
    <row r="84" spans="1:6" s="1" customFormat="1" ht="26.25" customHeight="1">
      <c r="A84" s="125" t="s">
        <v>136</v>
      </c>
      <c r="B84" s="125"/>
      <c r="C84" s="125"/>
      <c r="D84" s="60"/>
      <c r="E84" s="69"/>
      <c r="F84" s="67" t="s">
        <v>42</v>
      </c>
    </row>
    <row r="85" spans="1:6" s="1" customFormat="1" ht="91.5" customHeight="1">
      <c r="A85" s="125" t="s">
        <v>137</v>
      </c>
      <c r="B85" s="125"/>
      <c r="C85" s="125"/>
      <c r="D85" s="60"/>
      <c r="E85" s="69"/>
      <c r="F85" s="67" t="s">
        <v>58</v>
      </c>
    </row>
  </sheetData>
  <sheetProtection/>
  <mergeCells count="34">
    <mergeCell ref="B18:D18"/>
    <mergeCell ref="B25:D25"/>
    <mergeCell ref="B26:D26"/>
    <mergeCell ref="A4:B4"/>
    <mergeCell ref="A6:F6"/>
    <mergeCell ref="A7:F7"/>
    <mergeCell ref="B10:D10"/>
    <mergeCell ref="A41:C41"/>
    <mergeCell ref="A8:F8"/>
    <mergeCell ref="B31:D31"/>
    <mergeCell ref="B32:D32"/>
    <mergeCell ref="A40:C40"/>
    <mergeCell ref="B27:D27"/>
    <mergeCell ref="B28:D28"/>
    <mergeCell ref="B29:D29"/>
    <mergeCell ref="B30:D30"/>
    <mergeCell ref="B11:D11"/>
    <mergeCell ref="B72:D72"/>
    <mergeCell ref="A45:B45"/>
    <mergeCell ref="A47:F47"/>
    <mergeCell ref="A48:F48"/>
    <mergeCell ref="A49:F49"/>
    <mergeCell ref="B51:D51"/>
    <mergeCell ref="B52:D52"/>
    <mergeCell ref="B73:D73"/>
    <mergeCell ref="B74:D74"/>
    <mergeCell ref="B75:D75"/>
    <mergeCell ref="A84:C84"/>
    <mergeCell ref="A85:C85"/>
    <mergeCell ref="B59:D59"/>
    <mergeCell ref="B68:D68"/>
    <mergeCell ref="B69:D69"/>
    <mergeCell ref="B70:D70"/>
    <mergeCell ref="B71:D71"/>
  </mergeCells>
  <printOptions/>
  <pageMargins left="0.33" right="0.2" top="0.16" bottom="0.23" header="0.16" footer="0.23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6.28125" style="0" customWidth="1"/>
    <col min="2" max="2" width="40.57421875" style="0" customWidth="1"/>
    <col min="3" max="3" width="17.00390625" style="0" customWidth="1"/>
    <col min="4" max="4" width="38.57421875" style="0" customWidth="1"/>
  </cols>
  <sheetData>
    <row r="1" spans="1:4" ht="24" customHeight="1">
      <c r="A1" s="74"/>
      <c r="D1" s="74" t="s">
        <v>163</v>
      </c>
    </row>
    <row r="2" spans="1:4" ht="27" customHeight="1">
      <c r="A2" s="178" t="s">
        <v>164</v>
      </c>
      <c r="B2" s="178"/>
      <c r="C2" s="178"/>
      <c r="D2" s="178"/>
    </row>
    <row r="3" spans="1:4" ht="18.75">
      <c r="A3" s="178" t="s">
        <v>165</v>
      </c>
      <c r="B3" s="178"/>
      <c r="C3" s="178"/>
      <c r="D3" s="178"/>
    </row>
    <row r="4" ht="16.5">
      <c r="A4" s="75"/>
    </row>
    <row r="5" ht="16.5">
      <c r="A5" s="76" t="s">
        <v>255</v>
      </c>
    </row>
    <row r="6" ht="16.5">
      <c r="A6" s="76" t="s">
        <v>166</v>
      </c>
    </row>
    <row r="7" spans="1:4" ht="34.5" customHeight="1">
      <c r="A7" s="179" t="s">
        <v>1</v>
      </c>
      <c r="B7" s="179"/>
      <c r="C7" s="179"/>
      <c r="D7" s="179"/>
    </row>
    <row r="8" spans="1:4" ht="18.75">
      <c r="A8" s="178" t="s">
        <v>145</v>
      </c>
      <c r="B8" s="178"/>
      <c r="C8" s="178"/>
      <c r="D8" s="178"/>
    </row>
    <row r="9" spans="1:4" ht="16.5">
      <c r="A9" s="181" t="s">
        <v>167</v>
      </c>
      <c r="B9" s="181"/>
      <c r="C9" s="181"/>
      <c r="D9" s="181"/>
    </row>
    <row r="10" spans="1:4" ht="16.5">
      <c r="A10" s="181" t="s">
        <v>168</v>
      </c>
      <c r="B10" s="181"/>
      <c r="C10" s="181"/>
      <c r="D10" s="181"/>
    </row>
    <row r="11" spans="1:4" ht="16.5">
      <c r="A11" s="77"/>
      <c r="D11" s="78" t="s">
        <v>169</v>
      </c>
    </row>
    <row r="12" spans="1:4" ht="36.75" customHeight="1">
      <c r="A12" s="79" t="s">
        <v>3</v>
      </c>
      <c r="B12" s="79" t="s">
        <v>4</v>
      </c>
      <c r="C12" s="79" t="s">
        <v>5</v>
      </c>
      <c r="D12" s="79" t="s">
        <v>6</v>
      </c>
    </row>
    <row r="13" spans="1:4" ht="22.5" customHeight="1">
      <c r="A13" s="80" t="s">
        <v>7</v>
      </c>
      <c r="B13" s="80" t="s">
        <v>170</v>
      </c>
      <c r="C13" s="80"/>
      <c r="D13" s="80"/>
    </row>
    <row r="14" spans="1:4" ht="22.5" customHeight="1">
      <c r="A14" s="81">
        <v>1</v>
      </c>
      <c r="B14" s="82" t="s">
        <v>171</v>
      </c>
      <c r="C14" s="81"/>
      <c r="D14" s="81"/>
    </row>
    <row r="15" spans="1:4" ht="22.5" customHeight="1">
      <c r="A15" s="81">
        <v>2</v>
      </c>
      <c r="B15" s="82" t="s">
        <v>172</v>
      </c>
      <c r="C15" s="81"/>
      <c r="D15" s="81"/>
    </row>
    <row r="16" spans="1:4" ht="22.5" customHeight="1">
      <c r="A16" s="83" t="s">
        <v>29</v>
      </c>
      <c r="B16" s="83" t="s">
        <v>30</v>
      </c>
      <c r="C16" s="83"/>
      <c r="D16" s="83"/>
    </row>
    <row r="17" spans="1:4" ht="22.5" customHeight="1">
      <c r="A17" s="83" t="s">
        <v>9</v>
      </c>
      <c r="B17" s="84" t="s">
        <v>173</v>
      </c>
      <c r="C17" s="96">
        <f>SUM(C18:C22)</f>
        <v>5014960000</v>
      </c>
      <c r="D17" s="83"/>
    </row>
    <row r="18" spans="1:4" ht="22.5" customHeight="1">
      <c r="A18" s="81" t="s">
        <v>174</v>
      </c>
      <c r="B18" s="85" t="s">
        <v>32</v>
      </c>
      <c r="C18" s="95">
        <v>4180160000</v>
      </c>
      <c r="D18" s="81"/>
    </row>
    <row r="19" spans="1:4" ht="22.5" customHeight="1">
      <c r="A19" s="81" t="s">
        <v>175</v>
      </c>
      <c r="B19" s="85" t="s">
        <v>34</v>
      </c>
      <c r="C19" s="95">
        <v>752390000</v>
      </c>
      <c r="D19" s="81"/>
    </row>
    <row r="20" spans="1:4" ht="22.5" customHeight="1">
      <c r="A20" s="81" t="s">
        <v>176</v>
      </c>
      <c r="B20" s="85" t="s">
        <v>177</v>
      </c>
      <c r="C20" s="95">
        <v>25000000</v>
      </c>
      <c r="D20" s="81"/>
    </row>
    <row r="21" spans="1:4" ht="22.5" customHeight="1">
      <c r="A21" s="81" t="s">
        <v>178</v>
      </c>
      <c r="B21" s="85" t="s">
        <v>36</v>
      </c>
      <c r="C21" s="95">
        <v>30000000</v>
      </c>
      <c r="D21" s="81"/>
    </row>
    <row r="22" spans="1:4" ht="22.5" customHeight="1">
      <c r="A22" s="81" t="s">
        <v>179</v>
      </c>
      <c r="B22" s="86" t="s">
        <v>180</v>
      </c>
      <c r="C22" s="95">
        <v>27410000</v>
      </c>
      <c r="D22" s="83"/>
    </row>
    <row r="23" spans="1:4" ht="22.5" customHeight="1">
      <c r="A23" s="83" t="s">
        <v>39</v>
      </c>
      <c r="B23" s="83" t="s">
        <v>181</v>
      </c>
      <c r="C23" s="83"/>
      <c r="D23" s="83"/>
    </row>
    <row r="24" spans="1:4" ht="22.5" customHeight="1">
      <c r="A24" s="81" t="s">
        <v>174</v>
      </c>
      <c r="B24" s="87" t="s">
        <v>32</v>
      </c>
      <c r="C24" s="81"/>
      <c r="D24" s="81"/>
    </row>
    <row r="25" spans="1:4" ht="22.5" customHeight="1">
      <c r="A25" s="81" t="s">
        <v>175</v>
      </c>
      <c r="B25" s="85" t="s">
        <v>34</v>
      </c>
      <c r="C25" s="81"/>
      <c r="D25" s="81"/>
    </row>
    <row r="26" spans="1:4" ht="22.5" customHeight="1">
      <c r="A26" s="81" t="s">
        <v>176</v>
      </c>
      <c r="B26" s="85" t="s">
        <v>177</v>
      </c>
      <c r="C26" s="81"/>
      <c r="D26" s="81"/>
    </row>
    <row r="27" spans="1:4" ht="22.5" customHeight="1">
      <c r="A27" s="88" t="s">
        <v>178</v>
      </c>
      <c r="B27" s="89" t="s">
        <v>36</v>
      </c>
      <c r="C27" s="88"/>
      <c r="D27" s="88"/>
    </row>
    <row r="28" spans="2:4" ht="30.75" customHeight="1">
      <c r="B28" s="78"/>
      <c r="C28" s="182" t="s">
        <v>183</v>
      </c>
      <c r="D28" s="182"/>
    </row>
    <row r="29" spans="2:4" ht="26.25" customHeight="1">
      <c r="B29" s="90" t="s">
        <v>182</v>
      </c>
      <c r="C29" s="178" t="s">
        <v>42</v>
      </c>
      <c r="D29" s="178"/>
    </row>
    <row r="30" spans="1:4" ht="18">
      <c r="A30" s="91"/>
      <c r="B30" s="92"/>
      <c r="C30" s="92"/>
      <c r="D30" s="92"/>
    </row>
    <row r="31" spans="1:4" ht="18">
      <c r="A31" s="91"/>
      <c r="B31" s="92"/>
      <c r="C31" s="92"/>
      <c r="D31" s="92"/>
    </row>
    <row r="32" spans="1:4" ht="18">
      <c r="A32" s="91"/>
      <c r="B32" s="92"/>
      <c r="C32" s="92"/>
      <c r="D32" s="92"/>
    </row>
    <row r="33" spans="1:4" ht="27.75" customHeight="1">
      <c r="A33" s="93"/>
      <c r="B33" s="94" t="s">
        <v>137</v>
      </c>
      <c r="C33" s="180" t="s">
        <v>58</v>
      </c>
      <c r="D33" s="180"/>
    </row>
    <row r="45" spans="1:4" ht="24" customHeight="1">
      <c r="A45" s="74"/>
      <c r="D45" s="74" t="s">
        <v>163</v>
      </c>
    </row>
    <row r="46" spans="1:4" ht="27" customHeight="1">
      <c r="A46" s="178" t="s">
        <v>164</v>
      </c>
      <c r="B46" s="178"/>
      <c r="C46" s="178"/>
      <c r="D46" s="178"/>
    </row>
    <row r="47" spans="1:4" ht="18.75">
      <c r="A47" s="178" t="s">
        <v>165</v>
      </c>
      <c r="B47" s="178"/>
      <c r="C47" s="178"/>
      <c r="D47" s="178"/>
    </row>
    <row r="48" ht="16.5">
      <c r="A48" s="75"/>
    </row>
    <row r="49" ht="16.5">
      <c r="A49" s="76" t="s">
        <v>255</v>
      </c>
    </row>
    <row r="50" ht="16.5">
      <c r="A50" s="76" t="s">
        <v>166</v>
      </c>
    </row>
    <row r="51" spans="1:4" ht="34.5" customHeight="1">
      <c r="A51" s="179" t="s">
        <v>1</v>
      </c>
      <c r="B51" s="179"/>
      <c r="C51" s="179"/>
      <c r="D51" s="179"/>
    </row>
    <row r="52" spans="1:4" ht="18.75">
      <c r="A52" s="178" t="s">
        <v>192</v>
      </c>
      <c r="B52" s="178"/>
      <c r="C52" s="178"/>
      <c r="D52" s="178"/>
    </row>
    <row r="53" spans="1:4" ht="16.5">
      <c r="A53" s="181" t="s">
        <v>167</v>
      </c>
      <c r="B53" s="181"/>
      <c r="C53" s="181"/>
      <c r="D53" s="181"/>
    </row>
    <row r="54" spans="1:4" ht="16.5">
      <c r="A54" s="181" t="s">
        <v>168</v>
      </c>
      <c r="B54" s="181"/>
      <c r="C54" s="181"/>
      <c r="D54" s="181"/>
    </row>
    <row r="55" spans="1:4" ht="16.5">
      <c r="A55" s="77"/>
      <c r="D55" s="78" t="s">
        <v>169</v>
      </c>
    </row>
    <row r="56" spans="1:4" ht="36.75" customHeight="1">
      <c r="A56" s="79" t="s">
        <v>3</v>
      </c>
      <c r="B56" s="79" t="s">
        <v>4</v>
      </c>
      <c r="C56" s="79" t="s">
        <v>5</v>
      </c>
      <c r="D56" s="79" t="s">
        <v>6</v>
      </c>
    </row>
    <row r="57" spans="1:4" ht="22.5" customHeight="1">
      <c r="A57" s="80" t="s">
        <v>7</v>
      </c>
      <c r="B57" s="80" t="s">
        <v>170</v>
      </c>
      <c r="C57" s="80"/>
      <c r="D57" s="80"/>
    </row>
    <row r="58" spans="1:4" ht="22.5" customHeight="1">
      <c r="A58" s="81">
        <v>1</v>
      </c>
      <c r="B58" s="82" t="s">
        <v>171</v>
      </c>
      <c r="C58" s="81"/>
      <c r="D58" s="81"/>
    </row>
    <row r="59" spans="1:4" ht="22.5" customHeight="1">
      <c r="A59" s="81">
        <v>2</v>
      </c>
      <c r="B59" s="82" t="s">
        <v>172</v>
      </c>
      <c r="C59" s="81"/>
      <c r="D59" s="81"/>
    </row>
    <row r="60" spans="1:4" ht="22.5" customHeight="1">
      <c r="A60" s="83" t="s">
        <v>29</v>
      </c>
      <c r="B60" s="83" t="s">
        <v>30</v>
      </c>
      <c r="C60" s="83"/>
      <c r="D60" s="83"/>
    </row>
    <row r="61" spans="1:4" ht="22.5" customHeight="1">
      <c r="A61" s="83" t="s">
        <v>9</v>
      </c>
      <c r="B61" s="84" t="s">
        <v>173</v>
      </c>
      <c r="C61" s="96">
        <f>SUM(C62:C66)</f>
        <v>5177000000</v>
      </c>
      <c r="D61" s="83"/>
    </row>
    <row r="62" spans="1:4" ht="22.5" customHeight="1">
      <c r="A62" s="81" t="s">
        <v>174</v>
      </c>
      <c r="B62" s="85" t="s">
        <v>32</v>
      </c>
      <c r="C62" s="95">
        <v>4484000000</v>
      </c>
      <c r="D62" s="81"/>
    </row>
    <row r="63" spans="1:4" ht="22.5" customHeight="1">
      <c r="A63" s="81" t="s">
        <v>175</v>
      </c>
      <c r="B63" s="85" t="s">
        <v>34</v>
      </c>
      <c r="C63" s="95">
        <v>614000000</v>
      </c>
      <c r="D63" s="81"/>
    </row>
    <row r="64" spans="1:4" ht="22.5" customHeight="1">
      <c r="A64" s="81" t="s">
        <v>176</v>
      </c>
      <c r="B64" s="85" t="s">
        <v>177</v>
      </c>
      <c r="C64" s="95">
        <v>20000000</v>
      </c>
      <c r="D64" s="81"/>
    </row>
    <row r="65" spans="1:4" ht="22.5" customHeight="1">
      <c r="A65" s="81" t="s">
        <v>178</v>
      </c>
      <c r="B65" s="85" t="s">
        <v>36</v>
      </c>
      <c r="C65" s="95">
        <v>40000000</v>
      </c>
      <c r="D65" s="81"/>
    </row>
    <row r="66" spans="1:4" ht="22.5" customHeight="1">
      <c r="A66" s="81" t="s">
        <v>179</v>
      </c>
      <c r="B66" s="86" t="s">
        <v>180</v>
      </c>
      <c r="C66" s="95">
        <v>19000000</v>
      </c>
      <c r="D66" s="83"/>
    </row>
    <row r="67" spans="1:4" ht="22.5" customHeight="1">
      <c r="A67" s="83" t="s">
        <v>39</v>
      </c>
      <c r="B67" s="83" t="s">
        <v>181</v>
      </c>
      <c r="C67" s="83"/>
      <c r="D67" s="83"/>
    </row>
    <row r="68" spans="1:4" ht="22.5" customHeight="1">
      <c r="A68" s="81" t="s">
        <v>174</v>
      </c>
      <c r="B68" s="87" t="s">
        <v>32</v>
      </c>
      <c r="C68" s="81"/>
      <c r="D68" s="81"/>
    </row>
    <row r="69" spans="1:4" ht="22.5" customHeight="1">
      <c r="A69" s="81" t="s">
        <v>175</v>
      </c>
      <c r="B69" s="85" t="s">
        <v>34</v>
      </c>
      <c r="C69" s="81"/>
      <c r="D69" s="81"/>
    </row>
    <row r="70" spans="1:4" ht="22.5" customHeight="1">
      <c r="A70" s="81" t="s">
        <v>176</v>
      </c>
      <c r="B70" s="85" t="s">
        <v>177</v>
      </c>
      <c r="C70" s="81"/>
      <c r="D70" s="81"/>
    </row>
    <row r="71" spans="1:4" ht="22.5" customHeight="1">
      <c r="A71" s="88" t="s">
        <v>178</v>
      </c>
      <c r="B71" s="89" t="s">
        <v>36</v>
      </c>
      <c r="C71" s="88"/>
      <c r="D71" s="88"/>
    </row>
    <row r="72" spans="2:4" ht="30.75" customHeight="1">
      <c r="B72" s="78"/>
      <c r="C72" s="182" t="s">
        <v>194</v>
      </c>
      <c r="D72" s="182"/>
    </row>
    <row r="73" spans="2:4" ht="26.25" customHeight="1">
      <c r="B73" s="90" t="s">
        <v>182</v>
      </c>
      <c r="C73" s="178" t="s">
        <v>42</v>
      </c>
      <c r="D73" s="178"/>
    </row>
    <row r="74" spans="1:4" ht="18">
      <c r="A74" s="91"/>
      <c r="B74" s="92"/>
      <c r="C74" s="92"/>
      <c r="D74" s="92"/>
    </row>
    <row r="75" spans="1:4" ht="18">
      <c r="A75" s="91"/>
      <c r="B75" s="92"/>
      <c r="C75" s="92"/>
      <c r="D75" s="92"/>
    </row>
    <row r="76" spans="1:4" ht="18">
      <c r="A76" s="91"/>
      <c r="B76" s="92"/>
      <c r="C76" s="92"/>
      <c r="D76" s="92"/>
    </row>
    <row r="77" spans="1:4" ht="27.75" customHeight="1">
      <c r="A77" s="93"/>
      <c r="B77" s="94" t="s">
        <v>137</v>
      </c>
      <c r="C77" s="180" t="s">
        <v>58</v>
      </c>
      <c r="D77" s="180"/>
    </row>
  </sheetData>
  <sheetProtection/>
  <mergeCells count="18">
    <mergeCell ref="A2:D2"/>
    <mergeCell ref="A3:D3"/>
    <mergeCell ref="A7:D7"/>
    <mergeCell ref="A8:D8"/>
    <mergeCell ref="C33:D33"/>
    <mergeCell ref="A9:D9"/>
    <mergeCell ref="A10:D10"/>
    <mergeCell ref="C28:D28"/>
    <mergeCell ref="C29:D29"/>
    <mergeCell ref="A46:D46"/>
    <mergeCell ref="A47:D47"/>
    <mergeCell ref="A51:D51"/>
    <mergeCell ref="A52:D52"/>
    <mergeCell ref="C77:D77"/>
    <mergeCell ref="A53:D53"/>
    <mergeCell ref="A54:D54"/>
    <mergeCell ref="C72:D72"/>
    <mergeCell ref="C73:D73"/>
  </mergeCells>
  <printOptions/>
  <pageMargins left="0.58" right="0.2" top="0.16" bottom="0.23" header="0.16" footer="0.2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Win7Pro</cp:lastModifiedBy>
  <cp:lastPrinted>2019-10-26T02:22:19Z</cp:lastPrinted>
  <dcterms:created xsi:type="dcterms:W3CDTF">1996-10-14T23:33:28Z</dcterms:created>
  <dcterms:modified xsi:type="dcterms:W3CDTF">2019-12-03T00:57:07Z</dcterms:modified>
  <cp:category/>
  <cp:version/>
  <cp:contentType/>
  <cp:contentStatus/>
</cp:coreProperties>
</file>